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6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anmiller1/Library/Mobile Documents/com~apple~CloudDocs/Ararat Physiology/Programs/"/>
    </mc:Choice>
  </mc:AlternateContent>
  <xr:revisionPtr revIDLastSave="0" documentId="8_{DFA60818-8493-FA4B-BFE9-118188C88987}" xr6:coauthVersionLast="47" xr6:coauthVersionMax="47" xr10:uidLastSave="{00000000-0000-0000-0000-000000000000}"/>
  <bookViews>
    <workbookView xWindow="0" yWindow="480" windowWidth="25600" windowHeight="15520" xr2:uid="{DBB19337-0236-1E45-85B1-AC5FA44B643E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84" i="1" l="1"/>
  <c r="G84" i="1" s="1"/>
  <c r="H83" i="1"/>
  <c r="G83" i="1" s="1"/>
  <c r="F83" i="1"/>
  <c r="E83" i="1"/>
  <c r="H82" i="1"/>
  <c r="G82" i="1"/>
  <c r="F82" i="1"/>
  <c r="E82" i="1" s="1"/>
  <c r="H81" i="1"/>
  <c r="G81" i="1" s="1"/>
  <c r="F81" i="1"/>
  <c r="E81" i="1"/>
  <c r="H80" i="1"/>
  <c r="G80" i="1"/>
  <c r="F80" i="1"/>
  <c r="E80" i="1" s="1"/>
  <c r="H79" i="1"/>
  <c r="G79" i="1" s="1"/>
  <c r="F79" i="1"/>
  <c r="E79" i="1"/>
  <c r="H78" i="1"/>
  <c r="G78" i="1"/>
  <c r="F78" i="1"/>
  <c r="E78" i="1" s="1"/>
  <c r="H77" i="1"/>
  <c r="G77" i="1" s="1"/>
  <c r="F77" i="1"/>
  <c r="E77" i="1"/>
  <c r="H76" i="1"/>
  <c r="G76" i="1"/>
  <c r="F76" i="1"/>
  <c r="E76" i="1" s="1"/>
  <c r="H75" i="1"/>
  <c r="G75" i="1" s="1"/>
  <c r="F75" i="1"/>
  <c r="E75" i="1"/>
  <c r="L39" i="1"/>
  <c r="K39" i="1" s="1"/>
  <c r="L38" i="1"/>
  <c r="K38" i="1" s="1"/>
  <c r="J38" i="1"/>
  <c r="I38" i="1"/>
  <c r="L37" i="1"/>
  <c r="K37" i="1" s="1"/>
  <c r="J37" i="1"/>
  <c r="I37" i="1" s="1"/>
  <c r="L36" i="1"/>
  <c r="K36" i="1" s="1"/>
  <c r="J36" i="1"/>
  <c r="I36" i="1" s="1"/>
  <c r="L35" i="1"/>
  <c r="K35" i="1"/>
  <c r="J35" i="1"/>
  <c r="I35" i="1" s="1"/>
  <c r="L34" i="1"/>
  <c r="K34" i="1" s="1"/>
  <c r="J34" i="1"/>
  <c r="I34" i="1"/>
  <c r="L33" i="1"/>
  <c r="K33" i="1" s="1"/>
  <c r="J33" i="1"/>
  <c r="I33" i="1" s="1"/>
  <c r="L32" i="1"/>
  <c r="K32" i="1" s="1"/>
  <c r="J32" i="1"/>
  <c r="I32" i="1" s="1"/>
  <c r="L31" i="1"/>
  <c r="K31" i="1"/>
  <c r="J31" i="1"/>
  <c r="I31" i="1" s="1"/>
  <c r="L30" i="1"/>
  <c r="K30" i="1" s="1"/>
  <c r="J30" i="1"/>
  <c r="I30" i="1"/>
  <c r="P39" i="1"/>
  <c r="O39" i="1" s="1"/>
  <c r="P38" i="1"/>
  <c r="O38" i="1" s="1"/>
  <c r="N38" i="1"/>
  <c r="M38" i="1" s="1"/>
  <c r="P37" i="1"/>
  <c r="O37" i="1" s="1"/>
  <c r="N37" i="1"/>
  <c r="M37" i="1" s="1"/>
  <c r="P36" i="1"/>
  <c r="O36" i="1" s="1"/>
  <c r="N36" i="1"/>
  <c r="M36" i="1" s="1"/>
  <c r="P35" i="1"/>
  <c r="O35" i="1" s="1"/>
  <c r="N35" i="1"/>
  <c r="M35" i="1" s="1"/>
  <c r="P34" i="1"/>
  <c r="O34" i="1" s="1"/>
  <c r="N34" i="1"/>
  <c r="M34" i="1" s="1"/>
  <c r="P33" i="1"/>
  <c r="O33" i="1"/>
  <c r="N33" i="1"/>
  <c r="M33" i="1" s="1"/>
  <c r="P32" i="1"/>
  <c r="O32" i="1" s="1"/>
  <c r="N32" i="1"/>
  <c r="M32" i="1" s="1"/>
  <c r="P31" i="1"/>
  <c r="O31" i="1"/>
  <c r="N31" i="1"/>
  <c r="M31" i="1" s="1"/>
  <c r="P30" i="1"/>
  <c r="O30" i="1" s="1"/>
  <c r="N30" i="1"/>
  <c r="M30" i="1" s="1"/>
  <c r="P24" i="1"/>
  <c r="O24" i="1" s="1"/>
  <c r="P23" i="1"/>
  <c r="O23" i="1"/>
  <c r="N23" i="1"/>
  <c r="M23" i="1" s="1"/>
  <c r="P22" i="1"/>
  <c r="O22" i="1"/>
  <c r="N22" i="1"/>
  <c r="M22" i="1"/>
  <c r="P21" i="1"/>
  <c r="O21" i="1" s="1"/>
  <c r="N21" i="1"/>
  <c r="M21" i="1"/>
  <c r="P20" i="1"/>
  <c r="O20" i="1"/>
  <c r="N20" i="1"/>
  <c r="M20" i="1"/>
  <c r="P19" i="1"/>
  <c r="O19" i="1" s="1"/>
  <c r="N19" i="1"/>
  <c r="M19" i="1"/>
  <c r="P18" i="1"/>
  <c r="O18" i="1"/>
  <c r="N18" i="1"/>
  <c r="M18" i="1"/>
  <c r="P17" i="1"/>
  <c r="O17" i="1" s="1"/>
  <c r="N17" i="1"/>
  <c r="M17" i="1"/>
  <c r="P16" i="1"/>
  <c r="O16" i="1"/>
  <c r="N16" i="1"/>
  <c r="M16" i="1"/>
  <c r="P15" i="1"/>
  <c r="O15" i="1" s="1"/>
  <c r="N15" i="1"/>
  <c r="M15" i="1"/>
  <c r="L24" i="1"/>
  <c r="K24" i="1" s="1"/>
  <c r="L23" i="1"/>
  <c r="K23" i="1"/>
  <c r="J23" i="1"/>
  <c r="I23" i="1" s="1"/>
  <c r="L22" i="1"/>
  <c r="K22" i="1"/>
  <c r="J22" i="1"/>
  <c r="I22" i="1"/>
  <c r="L21" i="1"/>
  <c r="K21" i="1"/>
  <c r="J21" i="1"/>
  <c r="I21" i="1" s="1"/>
  <c r="L20" i="1"/>
  <c r="K20" i="1"/>
  <c r="J20" i="1"/>
  <c r="I20" i="1"/>
  <c r="L19" i="1"/>
  <c r="K19" i="1"/>
  <c r="J19" i="1"/>
  <c r="I19" i="1" s="1"/>
  <c r="L18" i="1"/>
  <c r="K18" i="1"/>
  <c r="J18" i="1"/>
  <c r="I18" i="1"/>
  <c r="L17" i="1"/>
  <c r="K17" i="1"/>
  <c r="J17" i="1"/>
  <c r="I17" i="1" s="1"/>
  <c r="L16" i="1"/>
  <c r="K16" i="1"/>
  <c r="J16" i="1"/>
  <c r="I16" i="1"/>
  <c r="L15" i="1"/>
  <c r="K15" i="1"/>
  <c r="J15" i="1"/>
  <c r="I15" i="1" s="1"/>
  <c r="P84" i="1"/>
  <c r="O84" i="1"/>
  <c r="L84" i="1"/>
  <c r="K84" i="1"/>
  <c r="D84" i="1"/>
  <c r="C84" i="1"/>
  <c r="P83" i="1"/>
  <c r="O83" i="1" s="1"/>
  <c r="N83" i="1"/>
  <c r="M83" i="1"/>
  <c r="L83" i="1"/>
  <c r="K83" i="1"/>
  <c r="J83" i="1"/>
  <c r="I83" i="1"/>
  <c r="D83" i="1"/>
  <c r="C83" i="1" s="1"/>
  <c r="B83" i="1"/>
  <c r="A83" i="1"/>
  <c r="P82" i="1"/>
  <c r="O82" i="1"/>
  <c r="N82" i="1"/>
  <c r="M82" i="1"/>
  <c r="L82" i="1"/>
  <c r="K82" i="1"/>
  <c r="J82" i="1"/>
  <c r="I82" i="1"/>
  <c r="D82" i="1"/>
  <c r="C82" i="1"/>
  <c r="B82" i="1"/>
  <c r="A82" i="1"/>
  <c r="P81" i="1"/>
  <c r="O81" i="1"/>
  <c r="N81" i="1"/>
  <c r="M81" i="1" s="1"/>
  <c r="L81" i="1"/>
  <c r="K81" i="1"/>
  <c r="J81" i="1"/>
  <c r="I81" i="1"/>
  <c r="D81" i="1"/>
  <c r="C81" i="1" s="1"/>
  <c r="B81" i="1"/>
  <c r="A81" i="1"/>
  <c r="P80" i="1"/>
  <c r="O80" i="1"/>
  <c r="N80" i="1"/>
  <c r="M80" i="1"/>
  <c r="L80" i="1"/>
  <c r="K80" i="1"/>
  <c r="J80" i="1"/>
  <c r="I80" i="1"/>
  <c r="D80" i="1"/>
  <c r="C80" i="1"/>
  <c r="B80" i="1"/>
  <c r="A80" i="1"/>
  <c r="P79" i="1"/>
  <c r="O79" i="1"/>
  <c r="N79" i="1"/>
  <c r="M79" i="1" s="1"/>
  <c r="L79" i="1"/>
  <c r="K79" i="1"/>
  <c r="J79" i="1"/>
  <c r="I79" i="1"/>
  <c r="D79" i="1"/>
  <c r="C79" i="1" s="1"/>
  <c r="B79" i="1"/>
  <c r="A79" i="1"/>
  <c r="P78" i="1"/>
  <c r="O78" i="1" s="1"/>
  <c r="N78" i="1"/>
  <c r="M78" i="1"/>
  <c r="L78" i="1"/>
  <c r="K78" i="1"/>
  <c r="J78" i="1"/>
  <c r="I78" i="1"/>
  <c r="D78" i="1"/>
  <c r="C78" i="1"/>
  <c r="B78" i="1"/>
  <c r="A78" i="1"/>
  <c r="P77" i="1"/>
  <c r="O77" i="1"/>
  <c r="N77" i="1"/>
  <c r="M77" i="1"/>
  <c r="L77" i="1"/>
  <c r="K77" i="1"/>
  <c r="J77" i="1"/>
  <c r="I77" i="1"/>
  <c r="D77" i="1"/>
  <c r="C77" i="1" s="1"/>
  <c r="B77" i="1"/>
  <c r="A77" i="1"/>
  <c r="P76" i="1"/>
  <c r="O76" i="1" s="1"/>
  <c r="N76" i="1"/>
  <c r="M76" i="1"/>
  <c r="L76" i="1"/>
  <c r="K76" i="1"/>
  <c r="J76" i="1"/>
  <c r="I76" i="1"/>
  <c r="D76" i="1"/>
  <c r="C76" i="1"/>
  <c r="B76" i="1"/>
  <c r="A76" i="1"/>
  <c r="P75" i="1"/>
  <c r="O75" i="1"/>
  <c r="N75" i="1"/>
  <c r="M75" i="1"/>
  <c r="L75" i="1"/>
  <c r="K75" i="1"/>
  <c r="J75" i="1"/>
  <c r="I75" i="1"/>
  <c r="D75" i="1"/>
  <c r="C75" i="1" s="1"/>
  <c r="B75" i="1"/>
  <c r="A75" i="1"/>
  <c r="P69" i="1"/>
  <c r="O69" i="1" s="1"/>
  <c r="L69" i="1"/>
  <c r="K69" i="1"/>
  <c r="H69" i="1"/>
  <c r="G69" i="1" s="1"/>
  <c r="D69" i="1"/>
  <c r="C69" i="1"/>
  <c r="P68" i="1"/>
  <c r="O68" i="1"/>
  <c r="N68" i="1"/>
  <c r="M68" i="1"/>
  <c r="L68" i="1"/>
  <c r="K68" i="1" s="1"/>
  <c r="J68" i="1"/>
  <c r="I68" i="1" s="1"/>
  <c r="H68" i="1"/>
  <c r="G68" i="1"/>
  <c r="F68" i="1"/>
  <c r="E68" i="1"/>
  <c r="D68" i="1"/>
  <c r="C68" i="1" s="1"/>
  <c r="B68" i="1"/>
  <c r="A68" i="1"/>
  <c r="P67" i="1"/>
  <c r="O67" i="1" s="1"/>
  <c r="N67" i="1"/>
  <c r="M67" i="1"/>
  <c r="L67" i="1"/>
  <c r="K67" i="1"/>
  <c r="J67" i="1"/>
  <c r="I67" i="1" s="1"/>
  <c r="H67" i="1"/>
  <c r="G67" i="1" s="1"/>
  <c r="F67" i="1"/>
  <c r="E67" i="1"/>
  <c r="D67" i="1"/>
  <c r="C67" i="1" s="1"/>
  <c r="B67" i="1"/>
  <c r="A67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 s="1"/>
  <c r="B66" i="1"/>
  <c r="A66" i="1"/>
  <c r="P65" i="1"/>
  <c r="O65" i="1"/>
  <c r="N65" i="1"/>
  <c r="M65" i="1" s="1"/>
  <c r="L65" i="1"/>
  <c r="K65" i="1"/>
  <c r="J65" i="1"/>
  <c r="I65" i="1"/>
  <c r="H65" i="1"/>
  <c r="G65" i="1"/>
  <c r="F65" i="1"/>
  <c r="E65" i="1" s="1"/>
  <c r="D65" i="1"/>
  <c r="C65" i="1" s="1"/>
  <c r="B65" i="1"/>
  <c r="A65" i="1"/>
  <c r="P64" i="1"/>
  <c r="O64" i="1"/>
  <c r="N64" i="1"/>
  <c r="M64" i="1"/>
  <c r="L64" i="1"/>
  <c r="K64" i="1" s="1"/>
  <c r="J64" i="1"/>
  <c r="I64" i="1"/>
  <c r="H64" i="1"/>
  <c r="G64" i="1" s="1"/>
  <c r="F64" i="1"/>
  <c r="E64" i="1"/>
  <c r="D64" i="1"/>
  <c r="C64" i="1" s="1"/>
  <c r="B64" i="1"/>
  <c r="A64" i="1"/>
  <c r="P63" i="1"/>
  <c r="O63" i="1"/>
  <c r="N63" i="1"/>
  <c r="M63" i="1"/>
  <c r="L63" i="1"/>
  <c r="K63" i="1" s="1"/>
  <c r="J63" i="1"/>
  <c r="I63" i="1" s="1"/>
  <c r="H63" i="1"/>
  <c r="G63" i="1"/>
  <c r="F63" i="1"/>
  <c r="E63" i="1"/>
  <c r="D63" i="1"/>
  <c r="C63" i="1" s="1"/>
  <c r="B63" i="1"/>
  <c r="A63" i="1"/>
  <c r="P62" i="1"/>
  <c r="O62" i="1"/>
  <c r="N62" i="1"/>
  <c r="M62" i="1" s="1"/>
  <c r="L62" i="1"/>
  <c r="K62" i="1"/>
  <c r="J62" i="1"/>
  <c r="I62" i="1" s="1"/>
  <c r="H62" i="1"/>
  <c r="G62" i="1"/>
  <c r="F62" i="1"/>
  <c r="E62" i="1" s="1"/>
  <c r="D62" i="1"/>
  <c r="C62" i="1" s="1"/>
  <c r="B62" i="1"/>
  <c r="A62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 s="1"/>
  <c r="B61" i="1"/>
  <c r="A61" i="1"/>
  <c r="P60" i="1"/>
  <c r="O60" i="1" s="1"/>
  <c r="N60" i="1"/>
  <c r="M60" i="1" s="1"/>
  <c r="L60" i="1"/>
  <c r="K60" i="1"/>
  <c r="J60" i="1"/>
  <c r="I60" i="1"/>
  <c r="H60" i="1"/>
  <c r="G60" i="1"/>
  <c r="F60" i="1"/>
  <c r="E60" i="1"/>
  <c r="D60" i="1"/>
  <c r="C60" i="1" s="1"/>
  <c r="B60" i="1"/>
  <c r="A60" i="1"/>
  <c r="P54" i="1"/>
  <c r="O54" i="1"/>
  <c r="L54" i="1"/>
  <c r="K54" i="1"/>
  <c r="H54" i="1"/>
  <c r="G54" i="1" s="1"/>
  <c r="D54" i="1"/>
  <c r="C54" i="1"/>
  <c r="P53" i="1"/>
  <c r="O53" i="1"/>
  <c r="N53" i="1"/>
  <c r="M53" i="1"/>
  <c r="L53" i="1"/>
  <c r="K53" i="1"/>
  <c r="J53" i="1"/>
  <c r="I53" i="1" s="1"/>
  <c r="H53" i="1"/>
  <c r="G53" i="1" s="1"/>
  <c r="F53" i="1"/>
  <c r="E53" i="1"/>
  <c r="D53" i="1"/>
  <c r="C53" i="1" s="1"/>
  <c r="B53" i="1"/>
  <c r="A53" i="1"/>
  <c r="P52" i="1"/>
  <c r="O52" i="1" s="1"/>
  <c r="N52" i="1"/>
  <c r="M52" i="1"/>
  <c r="L52" i="1"/>
  <c r="K52" i="1"/>
  <c r="J52" i="1"/>
  <c r="I52" i="1"/>
  <c r="H52" i="1"/>
  <c r="G52" i="1" s="1"/>
  <c r="F52" i="1"/>
  <c r="E52" i="1"/>
  <c r="D52" i="1"/>
  <c r="C52" i="1" s="1"/>
  <c r="B52" i="1"/>
  <c r="A52" i="1"/>
  <c r="P51" i="1"/>
  <c r="O51" i="1"/>
  <c r="N51" i="1"/>
  <c r="M51" i="1" s="1"/>
  <c r="L51" i="1"/>
  <c r="K51" i="1"/>
  <c r="J51" i="1"/>
  <c r="I51" i="1"/>
  <c r="H51" i="1"/>
  <c r="G51" i="1"/>
  <c r="F51" i="1"/>
  <c r="E51" i="1"/>
  <c r="D51" i="1"/>
  <c r="C51" i="1" s="1"/>
  <c r="B51" i="1"/>
  <c r="A51" i="1"/>
  <c r="P50" i="1"/>
  <c r="O50" i="1"/>
  <c r="N50" i="1"/>
  <c r="M50" i="1"/>
  <c r="L50" i="1"/>
  <c r="K50" i="1"/>
  <c r="J50" i="1"/>
  <c r="I50" i="1"/>
  <c r="H50" i="1"/>
  <c r="G50" i="1" s="1"/>
  <c r="F50" i="1"/>
  <c r="E50" i="1"/>
  <c r="D50" i="1"/>
  <c r="C50" i="1" s="1"/>
  <c r="B50" i="1"/>
  <c r="A50" i="1"/>
  <c r="P49" i="1"/>
  <c r="O49" i="1"/>
  <c r="N49" i="1"/>
  <c r="M49" i="1"/>
  <c r="L49" i="1"/>
  <c r="K49" i="1" s="1"/>
  <c r="J49" i="1"/>
  <c r="I49" i="1"/>
  <c r="H49" i="1"/>
  <c r="G49" i="1" s="1"/>
  <c r="F49" i="1"/>
  <c r="E49" i="1"/>
  <c r="D49" i="1"/>
  <c r="C49" i="1" s="1"/>
  <c r="B49" i="1"/>
  <c r="A49" i="1"/>
  <c r="P48" i="1"/>
  <c r="O48" i="1" s="1"/>
  <c r="N48" i="1"/>
  <c r="M48" i="1"/>
  <c r="L48" i="1"/>
  <c r="K48" i="1"/>
  <c r="J48" i="1"/>
  <c r="I48" i="1" s="1"/>
  <c r="H48" i="1"/>
  <c r="G48" i="1"/>
  <c r="F48" i="1"/>
  <c r="E48" i="1" s="1"/>
  <c r="D48" i="1"/>
  <c r="C48" i="1" s="1"/>
  <c r="B48" i="1"/>
  <c r="A48" i="1"/>
  <c r="P47" i="1"/>
  <c r="O47" i="1"/>
  <c r="N47" i="1"/>
  <c r="M47" i="1"/>
  <c r="L47" i="1"/>
  <c r="K47" i="1"/>
  <c r="J47" i="1"/>
  <c r="I47" i="1"/>
  <c r="H47" i="1"/>
  <c r="G47" i="1"/>
  <c r="F47" i="1"/>
  <c r="E47" i="1" s="1"/>
  <c r="D47" i="1"/>
  <c r="C47" i="1" s="1"/>
  <c r="B47" i="1"/>
  <c r="A47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 s="1"/>
  <c r="B46" i="1"/>
  <c r="A46" i="1"/>
  <c r="P45" i="1"/>
  <c r="O45" i="1"/>
  <c r="N45" i="1"/>
  <c r="M45" i="1"/>
  <c r="L45" i="1"/>
  <c r="K45" i="1" s="1"/>
  <c r="J45" i="1"/>
  <c r="I45" i="1"/>
  <c r="H45" i="1"/>
  <c r="G45" i="1"/>
  <c r="F45" i="1"/>
  <c r="E45" i="1"/>
  <c r="D45" i="1"/>
  <c r="C45" i="1" s="1"/>
  <c r="B45" i="1"/>
  <c r="A45" i="1"/>
  <c r="H39" i="1"/>
  <c r="G39" i="1" s="1"/>
  <c r="D39" i="1"/>
  <c r="C39" i="1" s="1"/>
  <c r="H38" i="1"/>
  <c r="G38" i="1"/>
  <c r="F38" i="1"/>
  <c r="E38" i="1"/>
  <c r="D38" i="1"/>
  <c r="C38" i="1"/>
  <c r="B38" i="1"/>
  <c r="A38" i="1"/>
  <c r="H37" i="1"/>
  <c r="G37" i="1"/>
  <c r="F37" i="1"/>
  <c r="E37" i="1"/>
  <c r="D37" i="1"/>
  <c r="C37" i="1"/>
  <c r="B37" i="1"/>
  <c r="A37" i="1"/>
  <c r="H36" i="1"/>
  <c r="G36" i="1"/>
  <c r="F36" i="1"/>
  <c r="E36" i="1"/>
  <c r="D36" i="1"/>
  <c r="C36" i="1"/>
  <c r="B36" i="1"/>
  <c r="A36" i="1"/>
  <c r="H35" i="1"/>
  <c r="G35" i="1" s="1"/>
  <c r="F35" i="1"/>
  <c r="E35" i="1"/>
  <c r="D35" i="1"/>
  <c r="C35" i="1"/>
  <c r="B35" i="1"/>
  <c r="A35" i="1"/>
  <c r="H34" i="1"/>
  <c r="G34" i="1"/>
  <c r="F34" i="1"/>
  <c r="E34" i="1"/>
  <c r="D34" i="1"/>
  <c r="C34" i="1"/>
  <c r="B34" i="1"/>
  <c r="A34" i="1"/>
  <c r="H33" i="1"/>
  <c r="G33" i="1"/>
  <c r="F33" i="1"/>
  <c r="E33" i="1"/>
  <c r="D33" i="1"/>
  <c r="C33" i="1"/>
  <c r="B33" i="1"/>
  <c r="A33" i="1"/>
  <c r="H32" i="1"/>
  <c r="G32" i="1"/>
  <c r="F32" i="1"/>
  <c r="E32" i="1"/>
  <c r="D32" i="1"/>
  <c r="C32" i="1"/>
  <c r="B32" i="1"/>
  <c r="A32" i="1"/>
  <c r="H31" i="1"/>
  <c r="G31" i="1"/>
  <c r="F31" i="1"/>
  <c r="E31" i="1"/>
  <c r="D31" i="1"/>
  <c r="C31" i="1"/>
  <c r="B31" i="1"/>
  <c r="A31" i="1"/>
  <c r="H30" i="1"/>
  <c r="G30" i="1"/>
  <c r="F30" i="1"/>
  <c r="E30" i="1"/>
  <c r="D30" i="1"/>
  <c r="C30" i="1"/>
  <c r="B30" i="1"/>
  <c r="A30" i="1"/>
  <c r="H24" i="1"/>
  <c r="G24" i="1"/>
  <c r="D24" i="1"/>
  <c r="C24" i="1"/>
  <c r="H23" i="1"/>
  <c r="G23" i="1"/>
  <c r="F23" i="1"/>
  <c r="E23" i="1"/>
  <c r="D23" i="1"/>
  <c r="C23" i="1" s="1"/>
  <c r="B23" i="1"/>
  <c r="A23" i="1"/>
  <c r="H22" i="1"/>
  <c r="G22" i="1"/>
  <c r="F22" i="1"/>
  <c r="E22" i="1"/>
  <c r="D22" i="1"/>
  <c r="C22" i="1" s="1"/>
  <c r="B22" i="1"/>
  <c r="A22" i="1"/>
  <c r="H21" i="1"/>
  <c r="G21" i="1"/>
  <c r="F21" i="1"/>
  <c r="E21" i="1"/>
  <c r="D21" i="1"/>
  <c r="C21" i="1" s="1"/>
  <c r="B21" i="1"/>
  <c r="A21" i="1"/>
  <c r="H20" i="1"/>
  <c r="G20" i="1"/>
  <c r="F20" i="1"/>
  <c r="E20" i="1"/>
  <c r="D20" i="1"/>
  <c r="C20" i="1" s="1"/>
  <c r="B20" i="1"/>
  <c r="A20" i="1"/>
  <c r="H19" i="1"/>
  <c r="G19" i="1"/>
  <c r="F19" i="1"/>
  <c r="E19" i="1"/>
  <c r="D19" i="1"/>
  <c r="C19" i="1" s="1"/>
  <c r="B19" i="1"/>
  <c r="A19" i="1"/>
  <c r="H18" i="1"/>
  <c r="G18" i="1"/>
  <c r="F18" i="1"/>
  <c r="E18" i="1"/>
  <c r="D18" i="1"/>
  <c r="C18" i="1"/>
  <c r="B18" i="1"/>
  <c r="A18" i="1"/>
  <c r="H17" i="1"/>
  <c r="G17" i="1"/>
  <c r="F17" i="1"/>
  <c r="E17" i="1"/>
  <c r="D17" i="1"/>
  <c r="C17" i="1"/>
  <c r="B17" i="1"/>
  <c r="A17" i="1"/>
  <c r="H16" i="1"/>
  <c r="G16" i="1"/>
  <c r="F16" i="1"/>
  <c r="E16" i="1"/>
  <c r="D16" i="1"/>
  <c r="C16" i="1"/>
  <c r="B16" i="1"/>
  <c r="A16" i="1"/>
  <c r="H15" i="1"/>
  <c r="G15" i="1"/>
  <c r="F15" i="1"/>
  <c r="E15" i="1"/>
  <c r="D15" i="1"/>
  <c r="C15" i="1"/>
  <c r="B15" i="1"/>
  <c r="A15" i="1"/>
</calcChain>
</file>

<file path=xl/sharedStrings.xml><?xml version="1.0" encoding="utf-8"?>
<sst xmlns="http://schemas.openxmlformats.org/spreadsheetml/2006/main" count="164" uniqueCount="20">
  <si>
    <t>Primary Lifts</t>
  </si>
  <si>
    <t>Secondary Lifts</t>
  </si>
  <si>
    <t>Tertiary Lifts</t>
  </si>
  <si>
    <t>Day One</t>
  </si>
  <si>
    <t>Intensity</t>
  </si>
  <si>
    <t>Weight</t>
  </si>
  <si>
    <t>1RM</t>
  </si>
  <si>
    <t>Day Two</t>
  </si>
  <si>
    <t>Day Three</t>
  </si>
  <si>
    <t>Day Four</t>
  </si>
  <si>
    <t>Day Five</t>
  </si>
  <si>
    <t>Off Days</t>
  </si>
  <si>
    <t>Active Recovery</t>
  </si>
  <si>
    <t>Biblical Anatomy Academy</t>
  </si>
  <si>
    <t>Weight in lbs.</t>
  </si>
  <si>
    <t>EXERCISE/LIFT 1</t>
  </si>
  <si>
    <t>EXERCISE/LIFT 2</t>
  </si>
  <si>
    <t>EXERCISE/LIFT 3</t>
  </si>
  <si>
    <t>EXERCISE/LIFT 4</t>
  </si>
  <si>
    <t xml:space="preserve">Note: Foam roll to conclude each session.
Note: Applied exercise/lift to appropriate sets and reps scheme, based on percentage.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</si>
</sst>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4"/>
      <color theme="1"/>
      <name val="Garamond"/>
      <family val="1"/>
    </font>
    <font>
      <b/>
      <sz val="18"/>
      <color theme="1"/>
      <name val="Garamond"/>
      <family val="1"/>
    </font>
    <font>
      <sz val="18"/>
      <color theme="1"/>
      <name val="Garamond"/>
      <family val="1"/>
    </font>
    <font>
      <b/>
      <i/>
      <sz val="18"/>
      <color theme="0"/>
      <name val="Garamond"/>
      <family val="1"/>
    </font>
    <font>
      <b/>
      <i/>
      <sz val="18"/>
      <color theme="1"/>
      <name val="Garamond"/>
      <family val="1"/>
    </font>
    <font>
      <i/>
      <sz val="18"/>
      <color theme="1"/>
      <name val="Garamond"/>
      <family val="1"/>
    </font>
    <font>
      <b/>
      <sz val="18"/>
      <color theme="0"/>
      <name val="Garamond"/>
      <family val="1"/>
    </font>
    <font>
      <i/>
      <sz val="18"/>
      <color theme="0"/>
      <name val="Garamond"/>
      <family val="1"/>
    </font>
    <font>
      <sz val="18"/>
      <color rgb="FF000000"/>
      <name val="Garamond"/>
      <family val="1"/>
    </font>
  </fonts>
  <fills count="4">
    <fill>
      <patternFill patternType="none"/>
    </fill>
    <fill>
      <patternFill patternType="gray125"/>
    </fill>
    <fill>
      <patternFill patternType="solid">
        <fgColor rgb="FF06783F"/>
        <bgColor indexed="64"/>
      </patternFill>
    </fill>
    <fill>
      <patternFill patternType="solid">
        <fgColor theme="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0" xfId="0" applyFont="1"/>
    <xf numFmtId="0" fontId="5" fillId="0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right" vertical="center"/>
    </xf>
    <xf numFmtId="0" fontId="7" fillId="0" borderId="1" xfId="0" applyFont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4" fillId="3" borderId="1" xfId="0" applyFont="1" applyFill="1" applyBorder="1"/>
    <xf numFmtId="0" fontId="4" fillId="3" borderId="1" xfId="0" applyFont="1" applyFill="1" applyBorder="1" applyAlignment="1">
      <alignment horizontal="right"/>
    </xf>
    <xf numFmtId="0" fontId="4" fillId="3" borderId="1" xfId="0" applyFont="1" applyFill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4" fillId="0" borderId="1" xfId="0" applyFont="1" applyBorder="1"/>
    <xf numFmtId="9" fontId="4" fillId="0" borderId="1" xfId="1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49" fontId="9" fillId="2" borderId="1" xfId="1" applyNumberFormat="1" applyFont="1" applyFill="1" applyBorder="1" applyAlignment="1">
      <alignment horizontal="right"/>
    </xf>
    <xf numFmtId="0" fontId="9" fillId="2" borderId="1" xfId="0" applyFont="1" applyFill="1" applyBorder="1" applyAlignment="1">
      <alignment horizontal="right"/>
    </xf>
    <xf numFmtId="0" fontId="10" fillId="0" borderId="1" xfId="0" applyFont="1" applyBorder="1"/>
    <xf numFmtId="49" fontId="4" fillId="3" borderId="1" xfId="1" applyNumberFormat="1" applyFont="1" applyFill="1" applyBorder="1" applyAlignment="1">
      <alignment horizontal="right"/>
    </xf>
    <xf numFmtId="9" fontId="4" fillId="3" borderId="1" xfId="1" applyFont="1" applyFill="1" applyBorder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154135</xdr:colOff>
      <xdr:row>1</xdr:row>
      <xdr:rowOff>42335</xdr:rowOff>
    </xdr:from>
    <xdr:to>
      <xdr:col>13</xdr:col>
      <xdr:colOff>419100</xdr:colOff>
      <xdr:row>9</xdr:row>
      <xdr:rowOff>281900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795510D-BAED-AF43-9666-E51EA2B29B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3425635" y="436035"/>
          <a:ext cx="2677965" cy="26779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AB2EB2-E43D-4A41-8BF9-6E3A7F0D3FA4}">
  <dimension ref="A1:P86"/>
  <sheetViews>
    <sheetView tabSelected="1" workbookViewId="0">
      <selection activeCell="A13" sqref="A13:B13"/>
    </sheetView>
  </sheetViews>
  <sheetFormatPr baseColWidth="10" defaultRowHeight="24" x14ac:dyDescent="0.3"/>
  <cols>
    <col min="1" max="16" width="15.83203125" style="3" customWidth="1"/>
    <col min="17" max="16384" width="10.83203125" style="3"/>
  </cols>
  <sheetData>
    <row r="1" spans="1:16" ht="31" x14ac:dyDescent="0.35">
      <c r="A1" s="1" t="s">
        <v>13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5" t="s">
        <v>19</v>
      </c>
      <c r="P2" s="6"/>
    </row>
    <row r="3" spans="1:16" x14ac:dyDescent="0.3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6"/>
      <c r="P3" s="6"/>
    </row>
    <row r="4" spans="1:16" x14ac:dyDescent="0.3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6"/>
      <c r="P4" s="6"/>
    </row>
    <row r="5" spans="1:16" x14ac:dyDescent="0.3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6"/>
      <c r="P5" s="6"/>
    </row>
    <row r="6" spans="1:16" x14ac:dyDescent="0.3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6"/>
      <c r="P6" s="6"/>
    </row>
    <row r="7" spans="1:16" x14ac:dyDescent="0.3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6"/>
      <c r="P7" s="6"/>
    </row>
    <row r="8" spans="1:16" x14ac:dyDescent="0.3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6"/>
      <c r="P8" s="6"/>
    </row>
    <row r="9" spans="1:16" x14ac:dyDescent="0.3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6"/>
      <c r="P9" s="6"/>
    </row>
    <row r="10" spans="1:16" x14ac:dyDescent="0.3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6"/>
      <c r="P10" s="6"/>
    </row>
    <row r="11" spans="1:16" x14ac:dyDescent="0.3">
      <c r="A11" s="7" t="s">
        <v>0</v>
      </c>
      <c r="B11" s="7"/>
      <c r="C11" s="7"/>
      <c r="D11" s="7"/>
      <c r="E11" s="7" t="s">
        <v>1</v>
      </c>
      <c r="F11" s="7"/>
      <c r="G11" s="7"/>
      <c r="H11" s="7"/>
      <c r="I11" s="7" t="s">
        <v>2</v>
      </c>
      <c r="J11" s="7"/>
      <c r="K11" s="7"/>
      <c r="L11" s="7"/>
      <c r="M11" s="7"/>
      <c r="N11" s="7"/>
      <c r="O11" s="7"/>
      <c r="P11" s="7"/>
    </row>
    <row r="12" spans="1:16" x14ac:dyDescent="0.3">
      <c r="A12" s="8" t="s">
        <v>3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10"/>
      <c r="N12" s="11"/>
      <c r="O12" s="9"/>
      <c r="P12" s="9"/>
    </row>
    <row r="13" spans="1:16" x14ac:dyDescent="0.3">
      <c r="A13" s="12" t="s">
        <v>15</v>
      </c>
      <c r="B13" s="13"/>
      <c r="C13" s="14" t="s">
        <v>14</v>
      </c>
      <c r="D13" s="15"/>
      <c r="E13" s="12" t="s">
        <v>16</v>
      </c>
      <c r="F13" s="13"/>
      <c r="G13" s="14" t="s">
        <v>14</v>
      </c>
      <c r="H13" s="15"/>
      <c r="I13" s="12" t="s">
        <v>17</v>
      </c>
      <c r="J13" s="13"/>
      <c r="K13" s="14" t="s">
        <v>14</v>
      </c>
      <c r="L13" s="15"/>
      <c r="M13" s="12" t="s">
        <v>18</v>
      </c>
      <c r="N13" s="13"/>
      <c r="O13" s="14" t="s">
        <v>14</v>
      </c>
      <c r="P13" s="15"/>
    </row>
    <row r="14" spans="1:16" x14ac:dyDescent="0.3">
      <c r="A14" s="16" t="s">
        <v>4</v>
      </c>
      <c r="B14" s="16" t="s">
        <v>5</v>
      </c>
      <c r="C14" s="16" t="s">
        <v>4</v>
      </c>
      <c r="D14" s="16" t="s">
        <v>5</v>
      </c>
      <c r="E14" s="16" t="s">
        <v>4</v>
      </c>
      <c r="F14" s="16" t="s">
        <v>5</v>
      </c>
      <c r="G14" s="16" t="s">
        <v>4</v>
      </c>
      <c r="H14" s="16" t="s">
        <v>5</v>
      </c>
      <c r="I14" s="16" t="s">
        <v>4</v>
      </c>
      <c r="J14" s="16" t="s">
        <v>5</v>
      </c>
      <c r="K14" s="16" t="s">
        <v>4</v>
      </c>
      <c r="L14" s="16" t="s">
        <v>5</v>
      </c>
      <c r="M14" s="16" t="s">
        <v>4</v>
      </c>
      <c r="N14" s="16" t="s">
        <v>5</v>
      </c>
      <c r="O14" s="16" t="s">
        <v>4</v>
      </c>
      <c r="P14" s="16" t="s">
        <v>5</v>
      </c>
    </row>
    <row r="15" spans="1:16" x14ac:dyDescent="0.3">
      <c r="A15" s="17">
        <f>B15/B24</f>
        <v>0.35</v>
      </c>
      <c r="B15" s="18">
        <f>B24*35%</f>
        <v>105</v>
      </c>
      <c r="C15" s="17">
        <f>D15/B24</f>
        <v>0.8</v>
      </c>
      <c r="D15" s="18">
        <f>B24*80%</f>
        <v>240</v>
      </c>
      <c r="E15" s="17">
        <f>F15/F24</f>
        <v>0.35</v>
      </c>
      <c r="F15" s="18">
        <f>F24*35%</f>
        <v>70</v>
      </c>
      <c r="G15" s="17">
        <f>H15/F24</f>
        <v>0.8</v>
      </c>
      <c r="H15" s="18">
        <f>F24*80%</f>
        <v>160</v>
      </c>
      <c r="I15" s="17">
        <f>J15/J24</f>
        <v>0.35</v>
      </c>
      <c r="J15" s="18">
        <f>J24*35%</f>
        <v>35</v>
      </c>
      <c r="K15" s="17">
        <f>L15/J24</f>
        <v>0.8</v>
      </c>
      <c r="L15" s="18">
        <f>J24*80%</f>
        <v>80</v>
      </c>
      <c r="M15" s="17">
        <f>N15/N24</f>
        <v>0.35</v>
      </c>
      <c r="N15" s="18">
        <f>N24*35%</f>
        <v>17.5</v>
      </c>
      <c r="O15" s="17">
        <f>P15/N24</f>
        <v>0.8</v>
      </c>
      <c r="P15" s="18">
        <f>N24*80%</f>
        <v>40</v>
      </c>
    </row>
    <row r="16" spans="1:16" x14ac:dyDescent="0.3">
      <c r="A16" s="17">
        <f>B16/B24</f>
        <v>0.4</v>
      </c>
      <c r="B16" s="18">
        <f>B24*40%</f>
        <v>120</v>
      </c>
      <c r="C16" s="17">
        <f>D16/B24</f>
        <v>0.85</v>
      </c>
      <c r="D16" s="18">
        <f>B24*85%</f>
        <v>255</v>
      </c>
      <c r="E16" s="17">
        <f>F16/F24</f>
        <v>0.4</v>
      </c>
      <c r="F16" s="18">
        <f>F24*40%</f>
        <v>80</v>
      </c>
      <c r="G16" s="17">
        <f>H16/F24</f>
        <v>0.85</v>
      </c>
      <c r="H16" s="18">
        <f>F24*85%</f>
        <v>170</v>
      </c>
      <c r="I16" s="17">
        <f>J16/J24</f>
        <v>0.4</v>
      </c>
      <c r="J16" s="18">
        <f>J24*40%</f>
        <v>40</v>
      </c>
      <c r="K16" s="17">
        <f>L16/J24</f>
        <v>0.85</v>
      </c>
      <c r="L16" s="18">
        <f>J24*85%</f>
        <v>85</v>
      </c>
      <c r="M16" s="17">
        <f>N16/N24</f>
        <v>0.4</v>
      </c>
      <c r="N16" s="18">
        <f>N24*40%</f>
        <v>20</v>
      </c>
      <c r="O16" s="17">
        <f>P16/N24</f>
        <v>0.85</v>
      </c>
      <c r="P16" s="18">
        <f>N24*85%</f>
        <v>42.5</v>
      </c>
    </row>
    <row r="17" spans="1:16" x14ac:dyDescent="0.3">
      <c r="A17" s="17">
        <f>B17/B24</f>
        <v>0.45</v>
      </c>
      <c r="B17" s="18">
        <f>B24*45%</f>
        <v>135</v>
      </c>
      <c r="C17" s="17">
        <f>D17/B24</f>
        <v>0.9</v>
      </c>
      <c r="D17" s="18">
        <f>B24*90%</f>
        <v>270</v>
      </c>
      <c r="E17" s="17">
        <f>F17/F24</f>
        <v>0.45</v>
      </c>
      <c r="F17" s="18">
        <f>F24*45%</f>
        <v>90</v>
      </c>
      <c r="G17" s="17">
        <f>H17/F24</f>
        <v>0.9</v>
      </c>
      <c r="H17" s="18">
        <f>F24*90%</f>
        <v>180</v>
      </c>
      <c r="I17" s="17">
        <f>J17/J24</f>
        <v>0.45</v>
      </c>
      <c r="J17" s="18">
        <f>J24*45%</f>
        <v>45</v>
      </c>
      <c r="K17" s="17">
        <f>L17/J24</f>
        <v>0.9</v>
      </c>
      <c r="L17" s="18">
        <f>J24*90%</f>
        <v>90</v>
      </c>
      <c r="M17" s="17">
        <f>N17/N24</f>
        <v>0.45</v>
      </c>
      <c r="N17" s="18">
        <f>N24*45%</f>
        <v>22.5</v>
      </c>
      <c r="O17" s="17">
        <f>P17/N24</f>
        <v>0.9</v>
      </c>
      <c r="P17" s="18">
        <f>N24*90%</f>
        <v>45</v>
      </c>
    </row>
    <row r="18" spans="1:16" x14ac:dyDescent="0.3">
      <c r="A18" s="17">
        <f>B18/B24</f>
        <v>0.5</v>
      </c>
      <c r="B18" s="18">
        <f>B24*50%</f>
        <v>150</v>
      </c>
      <c r="C18" s="17">
        <f>D18/B24</f>
        <v>0.95</v>
      </c>
      <c r="D18" s="18">
        <f>B24*95%</f>
        <v>285</v>
      </c>
      <c r="E18" s="17">
        <f>F18/F24</f>
        <v>0.5</v>
      </c>
      <c r="F18" s="18">
        <f>F24*50%</f>
        <v>100</v>
      </c>
      <c r="G18" s="17">
        <f>H18/F24</f>
        <v>0.95</v>
      </c>
      <c r="H18" s="18">
        <f>F24*95%</f>
        <v>190</v>
      </c>
      <c r="I18" s="17">
        <f>J18/J24</f>
        <v>0.5</v>
      </c>
      <c r="J18" s="18">
        <f>J24*50%</f>
        <v>50</v>
      </c>
      <c r="K18" s="17">
        <f>L18/J24</f>
        <v>0.95</v>
      </c>
      <c r="L18" s="18">
        <f>J24*95%</f>
        <v>95</v>
      </c>
      <c r="M18" s="17">
        <f>N18/N24</f>
        <v>0.5</v>
      </c>
      <c r="N18" s="18">
        <f>N24*50%</f>
        <v>25</v>
      </c>
      <c r="O18" s="17">
        <f>P18/N24</f>
        <v>0.95</v>
      </c>
      <c r="P18" s="18">
        <f>N24*95%</f>
        <v>47.5</v>
      </c>
    </row>
    <row r="19" spans="1:16" x14ac:dyDescent="0.3">
      <c r="A19" s="17">
        <f>B19/B24</f>
        <v>0.55000000000000004</v>
      </c>
      <c r="B19" s="18">
        <f>B24*55%</f>
        <v>165</v>
      </c>
      <c r="C19" s="17">
        <f>D19/B24</f>
        <v>1</v>
      </c>
      <c r="D19" s="18">
        <f>B24*100%</f>
        <v>300</v>
      </c>
      <c r="E19" s="17">
        <f>F19/F24</f>
        <v>0.55000000000000004</v>
      </c>
      <c r="F19" s="18">
        <f>F24*55%</f>
        <v>110.00000000000001</v>
      </c>
      <c r="G19" s="17">
        <f>H19/F24</f>
        <v>1</v>
      </c>
      <c r="H19" s="18">
        <f>F24*100%</f>
        <v>200</v>
      </c>
      <c r="I19" s="17">
        <f>J19/J24</f>
        <v>0.55000000000000004</v>
      </c>
      <c r="J19" s="18">
        <f>J24*55%</f>
        <v>55.000000000000007</v>
      </c>
      <c r="K19" s="17">
        <f>L19/J24</f>
        <v>1</v>
      </c>
      <c r="L19" s="18">
        <f>J24*100%</f>
        <v>100</v>
      </c>
      <c r="M19" s="17">
        <f>N19/N24</f>
        <v>0.55000000000000004</v>
      </c>
      <c r="N19" s="18">
        <f>N24*55%</f>
        <v>27.500000000000004</v>
      </c>
      <c r="O19" s="17">
        <f>P19/N24</f>
        <v>1</v>
      </c>
      <c r="P19" s="18">
        <f>N24*100%</f>
        <v>50</v>
      </c>
    </row>
    <row r="20" spans="1:16" x14ac:dyDescent="0.3">
      <c r="A20" s="17">
        <f>B20/B24</f>
        <v>0.6</v>
      </c>
      <c r="B20" s="18">
        <f>B24*60%</f>
        <v>180</v>
      </c>
      <c r="C20" s="17">
        <f>D20/B24</f>
        <v>1.05</v>
      </c>
      <c r="D20" s="18">
        <f>B24*105%</f>
        <v>315</v>
      </c>
      <c r="E20" s="17">
        <f>F20/F24</f>
        <v>0.6</v>
      </c>
      <c r="F20" s="18">
        <f>F24*60%</f>
        <v>120</v>
      </c>
      <c r="G20" s="17">
        <f>H20/F24</f>
        <v>1.05</v>
      </c>
      <c r="H20" s="18">
        <f>F24*105%</f>
        <v>210</v>
      </c>
      <c r="I20" s="17">
        <f>J20/J24</f>
        <v>0.6</v>
      </c>
      <c r="J20" s="18">
        <f>J24*60%</f>
        <v>60</v>
      </c>
      <c r="K20" s="17">
        <f>L20/J24</f>
        <v>1.05</v>
      </c>
      <c r="L20" s="18">
        <f>J24*105%</f>
        <v>105</v>
      </c>
      <c r="M20" s="17">
        <f>N20/N24</f>
        <v>0.6</v>
      </c>
      <c r="N20" s="18">
        <f>N24*60%</f>
        <v>30</v>
      </c>
      <c r="O20" s="17">
        <f>P20/N24</f>
        <v>1.05</v>
      </c>
      <c r="P20" s="18">
        <f>N24*105%</f>
        <v>52.5</v>
      </c>
    </row>
    <row r="21" spans="1:16" x14ac:dyDescent="0.3">
      <c r="A21" s="17">
        <f>B21/B24</f>
        <v>0.65</v>
      </c>
      <c r="B21" s="18">
        <f>B24*65%</f>
        <v>195</v>
      </c>
      <c r="C21" s="17">
        <f>D21/B24</f>
        <v>1.1000000000000001</v>
      </c>
      <c r="D21" s="18">
        <f>B24*110%</f>
        <v>330</v>
      </c>
      <c r="E21" s="17">
        <f>F21/F24</f>
        <v>0.65</v>
      </c>
      <c r="F21" s="18">
        <f>F24*65%</f>
        <v>130</v>
      </c>
      <c r="G21" s="17">
        <f>H21/F24</f>
        <v>1.1000000000000001</v>
      </c>
      <c r="H21" s="18">
        <f>F24*110%</f>
        <v>220.00000000000003</v>
      </c>
      <c r="I21" s="17">
        <f>J21/J24</f>
        <v>0.65</v>
      </c>
      <c r="J21" s="18">
        <f>J24*65%</f>
        <v>65</v>
      </c>
      <c r="K21" s="17">
        <f>L21/J24</f>
        <v>1.1000000000000001</v>
      </c>
      <c r="L21" s="18">
        <f>J24*110%</f>
        <v>110.00000000000001</v>
      </c>
      <c r="M21" s="17">
        <f>N21/N24</f>
        <v>0.65</v>
      </c>
      <c r="N21" s="18">
        <f>N24*65%</f>
        <v>32.5</v>
      </c>
      <c r="O21" s="17">
        <f>P21/N24</f>
        <v>1.1000000000000001</v>
      </c>
      <c r="P21" s="18">
        <f>N24*110%</f>
        <v>55.000000000000007</v>
      </c>
    </row>
    <row r="22" spans="1:16" x14ac:dyDescent="0.3">
      <c r="A22" s="17">
        <f>B22/B24</f>
        <v>0.7</v>
      </c>
      <c r="B22" s="18">
        <f>B24*70%</f>
        <v>210</v>
      </c>
      <c r="C22" s="17">
        <f>D22/B24</f>
        <v>1.1499999999999999</v>
      </c>
      <c r="D22" s="18">
        <f>B24*115%</f>
        <v>345</v>
      </c>
      <c r="E22" s="17">
        <f>F22/F24</f>
        <v>0.7</v>
      </c>
      <c r="F22" s="18">
        <f>F24*70%</f>
        <v>140</v>
      </c>
      <c r="G22" s="17">
        <f>H22/F24</f>
        <v>1.1499999999999999</v>
      </c>
      <c r="H22" s="18">
        <f>F24*115%</f>
        <v>229.99999999999997</v>
      </c>
      <c r="I22" s="17">
        <f>J22/J24</f>
        <v>0.7</v>
      </c>
      <c r="J22" s="18">
        <f>J24*70%</f>
        <v>70</v>
      </c>
      <c r="K22" s="17">
        <f>L22/J24</f>
        <v>1.1499999999999999</v>
      </c>
      <c r="L22" s="18">
        <f>J24*115%</f>
        <v>114.99999999999999</v>
      </c>
      <c r="M22" s="17">
        <f>N22/N24</f>
        <v>0.7</v>
      </c>
      <c r="N22" s="18">
        <f>N24*70%</f>
        <v>35</v>
      </c>
      <c r="O22" s="17">
        <f>P22/N24</f>
        <v>1.1499999999999999</v>
      </c>
      <c r="P22" s="18">
        <f>N24*115%</f>
        <v>57.499999999999993</v>
      </c>
    </row>
    <row r="23" spans="1:16" x14ac:dyDescent="0.3">
      <c r="A23" s="17">
        <f>B23/B24</f>
        <v>0.75</v>
      </c>
      <c r="B23" s="18">
        <f>B24*75%</f>
        <v>225</v>
      </c>
      <c r="C23" s="17">
        <f>D23/B24</f>
        <v>1.2</v>
      </c>
      <c r="D23" s="18">
        <f>B24*120%</f>
        <v>360</v>
      </c>
      <c r="E23" s="17">
        <f>F23/F24</f>
        <v>0.75</v>
      </c>
      <c r="F23" s="18">
        <f>F24*75%</f>
        <v>150</v>
      </c>
      <c r="G23" s="17">
        <f>H23/F24</f>
        <v>1.2</v>
      </c>
      <c r="H23" s="18">
        <f>F24*120%</f>
        <v>240</v>
      </c>
      <c r="I23" s="17">
        <f>J23/J24</f>
        <v>0.75</v>
      </c>
      <c r="J23" s="18">
        <f>J24*75%</f>
        <v>75</v>
      </c>
      <c r="K23" s="17">
        <f>L23/J24</f>
        <v>1.2</v>
      </c>
      <c r="L23" s="18">
        <f>J24*120%</f>
        <v>120</v>
      </c>
      <c r="M23" s="17">
        <f>N23/N24</f>
        <v>0.75</v>
      </c>
      <c r="N23" s="18">
        <f>N24*75%</f>
        <v>37.5</v>
      </c>
      <c r="O23" s="17">
        <f>P23/N24</f>
        <v>1.2</v>
      </c>
      <c r="P23" s="18">
        <f>N24*120%</f>
        <v>60</v>
      </c>
    </row>
    <row r="24" spans="1:16" x14ac:dyDescent="0.3">
      <c r="A24" s="19" t="s">
        <v>6</v>
      </c>
      <c r="B24" s="20">
        <v>300</v>
      </c>
      <c r="C24" s="17">
        <f>D24/B24</f>
        <v>1</v>
      </c>
      <c r="D24" s="18">
        <f>B24*100%</f>
        <v>300</v>
      </c>
      <c r="E24" s="19" t="s">
        <v>6</v>
      </c>
      <c r="F24" s="20">
        <v>200</v>
      </c>
      <c r="G24" s="17">
        <f>H24/F24</f>
        <v>1</v>
      </c>
      <c r="H24" s="18">
        <f>F24*100%</f>
        <v>200</v>
      </c>
      <c r="I24" s="19" t="s">
        <v>6</v>
      </c>
      <c r="J24" s="20">
        <v>100</v>
      </c>
      <c r="K24" s="17">
        <f>L24/J24</f>
        <v>1</v>
      </c>
      <c r="L24" s="18">
        <f>J24*100%</f>
        <v>100</v>
      </c>
      <c r="M24" s="19" t="s">
        <v>6</v>
      </c>
      <c r="N24" s="20">
        <v>50</v>
      </c>
      <c r="O24" s="17">
        <f>P24/N24</f>
        <v>1</v>
      </c>
      <c r="P24" s="18">
        <f>N24*100%</f>
        <v>50</v>
      </c>
    </row>
    <row r="25" spans="1:16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</row>
    <row r="26" spans="1:16" x14ac:dyDescent="0.3">
      <c r="A26" s="7" t="s">
        <v>0</v>
      </c>
      <c r="B26" s="7"/>
      <c r="C26" s="7"/>
      <c r="D26" s="7"/>
      <c r="E26" s="7" t="s">
        <v>1</v>
      </c>
      <c r="F26" s="7"/>
      <c r="G26" s="7"/>
      <c r="H26" s="7"/>
      <c r="I26" s="7" t="s">
        <v>2</v>
      </c>
      <c r="J26" s="7"/>
      <c r="K26" s="7"/>
      <c r="L26" s="7"/>
      <c r="M26" s="7"/>
      <c r="N26" s="7"/>
      <c r="O26" s="7"/>
      <c r="P26" s="7"/>
    </row>
    <row r="27" spans="1:16" x14ac:dyDescent="0.3">
      <c r="A27" s="8" t="s">
        <v>7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</row>
    <row r="28" spans="1:16" x14ac:dyDescent="0.3">
      <c r="A28" s="12" t="s">
        <v>15</v>
      </c>
      <c r="B28" s="13"/>
      <c r="C28" s="14" t="s">
        <v>14</v>
      </c>
      <c r="D28" s="15"/>
      <c r="E28" s="12" t="s">
        <v>16</v>
      </c>
      <c r="F28" s="13"/>
      <c r="G28" s="14" t="s">
        <v>14</v>
      </c>
      <c r="H28" s="15"/>
      <c r="I28" s="12" t="s">
        <v>17</v>
      </c>
      <c r="J28" s="13"/>
      <c r="K28" s="14" t="s">
        <v>14</v>
      </c>
      <c r="L28" s="15"/>
      <c r="M28" s="12" t="s">
        <v>18</v>
      </c>
      <c r="N28" s="13"/>
      <c r="O28" s="14" t="s">
        <v>14</v>
      </c>
      <c r="P28" s="15"/>
    </row>
    <row r="29" spans="1:16" x14ac:dyDescent="0.3">
      <c r="A29" s="16" t="s">
        <v>4</v>
      </c>
      <c r="B29" s="16" t="s">
        <v>5</v>
      </c>
      <c r="C29" s="16" t="s">
        <v>4</v>
      </c>
      <c r="D29" s="16" t="s">
        <v>5</v>
      </c>
      <c r="E29" s="21" t="s">
        <v>4</v>
      </c>
      <c r="F29" s="21" t="s">
        <v>5</v>
      </c>
      <c r="G29" s="21" t="s">
        <v>4</v>
      </c>
      <c r="H29" s="21" t="s">
        <v>5</v>
      </c>
      <c r="I29" s="16" t="s">
        <v>4</v>
      </c>
      <c r="J29" s="16" t="s">
        <v>5</v>
      </c>
      <c r="K29" s="16" t="s">
        <v>4</v>
      </c>
      <c r="L29" s="16" t="s">
        <v>5</v>
      </c>
      <c r="M29" s="16" t="s">
        <v>4</v>
      </c>
      <c r="N29" s="16" t="s">
        <v>5</v>
      </c>
      <c r="O29" s="16" t="s">
        <v>4</v>
      </c>
      <c r="P29" s="16" t="s">
        <v>5</v>
      </c>
    </row>
    <row r="30" spans="1:16" x14ac:dyDescent="0.3">
      <c r="A30" s="17">
        <f>B30/B39</f>
        <v>0.35</v>
      </c>
      <c r="B30" s="18">
        <f>B39*35%</f>
        <v>105</v>
      </c>
      <c r="C30" s="17">
        <f>D30/B39</f>
        <v>0.8</v>
      </c>
      <c r="D30" s="18">
        <f>B39*80%</f>
        <v>240</v>
      </c>
      <c r="E30" s="17">
        <f>F30/F39</f>
        <v>0.35</v>
      </c>
      <c r="F30" s="18">
        <f>F39*35%</f>
        <v>70</v>
      </c>
      <c r="G30" s="17">
        <f>H30/F39</f>
        <v>0.8</v>
      </c>
      <c r="H30" s="18">
        <f>F39*80%</f>
        <v>160</v>
      </c>
      <c r="I30" s="17">
        <f>J30/J39</f>
        <v>0.35</v>
      </c>
      <c r="J30" s="18">
        <f>J39*35%</f>
        <v>35</v>
      </c>
      <c r="K30" s="17">
        <f>L30/J39</f>
        <v>0.8</v>
      </c>
      <c r="L30" s="18">
        <f>J39*80%</f>
        <v>80</v>
      </c>
      <c r="M30" s="17">
        <f>N30/N39</f>
        <v>0.35</v>
      </c>
      <c r="N30" s="18">
        <f>N39*35%</f>
        <v>17.5</v>
      </c>
      <c r="O30" s="17">
        <f>P30/N39</f>
        <v>0.8</v>
      </c>
      <c r="P30" s="18">
        <f>N39*80%</f>
        <v>40</v>
      </c>
    </row>
    <row r="31" spans="1:16" x14ac:dyDescent="0.3">
      <c r="A31" s="17">
        <f>B31/B39</f>
        <v>0.4</v>
      </c>
      <c r="B31" s="18">
        <f>B39*40%</f>
        <v>120</v>
      </c>
      <c r="C31" s="17">
        <f>D31/B39</f>
        <v>0.85</v>
      </c>
      <c r="D31" s="18">
        <f>B39*85%</f>
        <v>255</v>
      </c>
      <c r="E31" s="17">
        <f>F31/F39</f>
        <v>0.4</v>
      </c>
      <c r="F31" s="18">
        <f>F39*40%</f>
        <v>80</v>
      </c>
      <c r="G31" s="17">
        <f>H31/F39</f>
        <v>0.85</v>
      </c>
      <c r="H31" s="18">
        <f>F39*85%</f>
        <v>170</v>
      </c>
      <c r="I31" s="17">
        <f>J31/J39</f>
        <v>0.4</v>
      </c>
      <c r="J31" s="18">
        <f>J39*40%</f>
        <v>40</v>
      </c>
      <c r="K31" s="17">
        <f>L31/J39</f>
        <v>0.85</v>
      </c>
      <c r="L31" s="18">
        <f>J39*85%</f>
        <v>85</v>
      </c>
      <c r="M31" s="17">
        <f>N31/N39</f>
        <v>0.4</v>
      </c>
      <c r="N31" s="18">
        <f>N39*40%</f>
        <v>20</v>
      </c>
      <c r="O31" s="17">
        <f>P31/N39</f>
        <v>0.85</v>
      </c>
      <c r="P31" s="18">
        <f>N39*85%</f>
        <v>42.5</v>
      </c>
    </row>
    <row r="32" spans="1:16" x14ac:dyDescent="0.3">
      <c r="A32" s="17">
        <f>B32/B39</f>
        <v>0.45</v>
      </c>
      <c r="B32" s="18">
        <f>B39*45%</f>
        <v>135</v>
      </c>
      <c r="C32" s="17">
        <f>D32/B39</f>
        <v>0.9</v>
      </c>
      <c r="D32" s="18">
        <f>B39*90%</f>
        <v>270</v>
      </c>
      <c r="E32" s="17">
        <f>F32/F39</f>
        <v>0.45</v>
      </c>
      <c r="F32" s="18">
        <f>F39*45%</f>
        <v>90</v>
      </c>
      <c r="G32" s="17">
        <f>H32/F39</f>
        <v>0.9</v>
      </c>
      <c r="H32" s="18">
        <f>F39*90%</f>
        <v>180</v>
      </c>
      <c r="I32" s="17">
        <f>J32/J39</f>
        <v>0.45</v>
      </c>
      <c r="J32" s="18">
        <f>J39*45%</f>
        <v>45</v>
      </c>
      <c r="K32" s="17">
        <f>L32/J39</f>
        <v>0.9</v>
      </c>
      <c r="L32" s="18">
        <f>J39*90%</f>
        <v>90</v>
      </c>
      <c r="M32" s="17">
        <f>N32/N39</f>
        <v>0.45</v>
      </c>
      <c r="N32" s="18">
        <f>N39*45%</f>
        <v>22.5</v>
      </c>
      <c r="O32" s="17">
        <f>P32/N39</f>
        <v>0.9</v>
      </c>
      <c r="P32" s="18">
        <f>N39*90%</f>
        <v>45</v>
      </c>
    </row>
    <row r="33" spans="1:16" x14ac:dyDescent="0.3">
      <c r="A33" s="17">
        <f>B33/B39</f>
        <v>0.5</v>
      </c>
      <c r="B33" s="18">
        <f>B39*50%</f>
        <v>150</v>
      </c>
      <c r="C33" s="17">
        <f>D33/B39</f>
        <v>0.95</v>
      </c>
      <c r="D33" s="18">
        <f>B39*95%</f>
        <v>285</v>
      </c>
      <c r="E33" s="17">
        <f>F33/F39</f>
        <v>0.5</v>
      </c>
      <c r="F33" s="18">
        <f>F39*50%</f>
        <v>100</v>
      </c>
      <c r="G33" s="17">
        <f>H33/F39</f>
        <v>0.95</v>
      </c>
      <c r="H33" s="18">
        <f>F39*95%</f>
        <v>190</v>
      </c>
      <c r="I33" s="17">
        <f>J33/J39</f>
        <v>0.5</v>
      </c>
      <c r="J33" s="18">
        <f>J39*50%</f>
        <v>50</v>
      </c>
      <c r="K33" s="17">
        <f>L33/J39</f>
        <v>0.95</v>
      </c>
      <c r="L33" s="18">
        <f>J39*95%</f>
        <v>95</v>
      </c>
      <c r="M33" s="17">
        <f>N33/N39</f>
        <v>0.5</v>
      </c>
      <c r="N33" s="18">
        <f>N39*50%</f>
        <v>25</v>
      </c>
      <c r="O33" s="17">
        <f>P33/N39</f>
        <v>0.95</v>
      </c>
      <c r="P33" s="18">
        <f>N39*95%</f>
        <v>47.5</v>
      </c>
    </row>
    <row r="34" spans="1:16" x14ac:dyDescent="0.3">
      <c r="A34" s="17">
        <f>B34/B39</f>
        <v>0.55000000000000004</v>
      </c>
      <c r="B34" s="18">
        <f>B39*55%</f>
        <v>165</v>
      </c>
      <c r="C34" s="17">
        <f>D34/B39</f>
        <v>1</v>
      </c>
      <c r="D34" s="18">
        <f>B39*100%</f>
        <v>300</v>
      </c>
      <c r="E34" s="17">
        <f>F34/F39</f>
        <v>0.55000000000000004</v>
      </c>
      <c r="F34" s="18">
        <f>F39*55%</f>
        <v>110.00000000000001</v>
      </c>
      <c r="G34" s="17">
        <f>H34/F39</f>
        <v>1</v>
      </c>
      <c r="H34" s="18">
        <f>F39*100%</f>
        <v>200</v>
      </c>
      <c r="I34" s="17">
        <f>J34/J39</f>
        <v>0.55000000000000004</v>
      </c>
      <c r="J34" s="18">
        <f>J39*55%</f>
        <v>55.000000000000007</v>
      </c>
      <c r="K34" s="17">
        <f>L34/J39</f>
        <v>1</v>
      </c>
      <c r="L34" s="18">
        <f>J39*100%</f>
        <v>100</v>
      </c>
      <c r="M34" s="17">
        <f>N34/N39</f>
        <v>0.55000000000000004</v>
      </c>
      <c r="N34" s="18">
        <f>N39*55%</f>
        <v>27.500000000000004</v>
      </c>
      <c r="O34" s="17">
        <f>P34/N39</f>
        <v>1</v>
      </c>
      <c r="P34" s="18">
        <f>N39*100%</f>
        <v>50</v>
      </c>
    </row>
    <row r="35" spans="1:16" x14ac:dyDescent="0.3">
      <c r="A35" s="17">
        <f>B35/B39</f>
        <v>0.6</v>
      </c>
      <c r="B35" s="18">
        <f>B39*60%</f>
        <v>180</v>
      </c>
      <c r="C35" s="17">
        <f>D35/B39</f>
        <v>1.05</v>
      </c>
      <c r="D35" s="18">
        <f>B39*105%</f>
        <v>315</v>
      </c>
      <c r="E35" s="17">
        <f>F35/F39</f>
        <v>0.6</v>
      </c>
      <c r="F35" s="18">
        <f>F39*60%</f>
        <v>120</v>
      </c>
      <c r="G35" s="17">
        <f>H35/F39</f>
        <v>1.05</v>
      </c>
      <c r="H35" s="18">
        <f>F39*105%</f>
        <v>210</v>
      </c>
      <c r="I35" s="17">
        <f>J35/J39</f>
        <v>0.6</v>
      </c>
      <c r="J35" s="18">
        <f>J39*60%</f>
        <v>60</v>
      </c>
      <c r="K35" s="17">
        <f>L35/J39</f>
        <v>1.05</v>
      </c>
      <c r="L35" s="18">
        <f>J39*105%</f>
        <v>105</v>
      </c>
      <c r="M35" s="17">
        <f>N35/N39</f>
        <v>0.6</v>
      </c>
      <c r="N35" s="18">
        <f>N39*60%</f>
        <v>30</v>
      </c>
      <c r="O35" s="17">
        <f>P35/N39</f>
        <v>1.05</v>
      </c>
      <c r="P35" s="18">
        <f>N39*105%</f>
        <v>52.5</v>
      </c>
    </row>
    <row r="36" spans="1:16" x14ac:dyDescent="0.3">
      <c r="A36" s="17">
        <f>B36/B39</f>
        <v>0.65</v>
      </c>
      <c r="B36" s="18">
        <f>B39*65%</f>
        <v>195</v>
      </c>
      <c r="C36" s="17">
        <f>D36/B39</f>
        <v>1.1000000000000001</v>
      </c>
      <c r="D36" s="18">
        <f>B39*110%</f>
        <v>330</v>
      </c>
      <c r="E36" s="17">
        <f>F36/F39</f>
        <v>0.65</v>
      </c>
      <c r="F36" s="18">
        <f>F39*65%</f>
        <v>130</v>
      </c>
      <c r="G36" s="17">
        <f>H36/F39</f>
        <v>1.1000000000000001</v>
      </c>
      <c r="H36" s="18">
        <f>F39*110%</f>
        <v>220.00000000000003</v>
      </c>
      <c r="I36" s="17">
        <f>J36/J39</f>
        <v>0.65</v>
      </c>
      <c r="J36" s="18">
        <f>J39*65%</f>
        <v>65</v>
      </c>
      <c r="K36" s="17">
        <f>L36/J39</f>
        <v>1.1000000000000001</v>
      </c>
      <c r="L36" s="18">
        <f>J39*110%</f>
        <v>110.00000000000001</v>
      </c>
      <c r="M36" s="17">
        <f>N36/N39</f>
        <v>0.65</v>
      </c>
      <c r="N36" s="18">
        <f>N39*65%</f>
        <v>32.5</v>
      </c>
      <c r="O36" s="17">
        <f>P36/N39</f>
        <v>1.1000000000000001</v>
      </c>
      <c r="P36" s="18">
        <f>N39*110%</f>
        <v>55.000000000000007</v>
      </c>
    </row>
    <row r="37" spans="1:16" x14ac:dyDescent="0.3">
      <c r="A37" s="17">
        <f>B37/B39</f>
        <v>0.7</v>
      </c>
      <c r="B37" s="18">
        <f>B39*70%</f>
        <v>210</v>
      </c>
      <c r="C37" s="17">
        <f>D37/B39</f>
        <v>1.1499999999999999</v>
      </c>
      <c r="D37" s="18">
        <f>B39*115%</f>
        <v>345</v>
      </c>
      <c r="E37" s="17">
        <f>F37/F39</f>
        <v>0.7</v>
      </c>
      <c r="F37" s="18">
        <f>F39*70%</f>
        <v>140</v>
      </c>
      <c r="G37" s="17">
        <f>H37/F39</f>
        <v>1.1499999999999999</v>
      </c>
      <c r="H37" s="18">
        <f>F39*115%</f>
        <v>229.99999999999997</v>
      </c>
      <c r="I37" s="17">
        <f>J37/J39</f>
        <v>0.7</v>
      </c>
      <c r="J37" s="18">
        <f>J39*70%</f>
        <v>70</v>
      </c>
      <c r="K37" s="17">
        <f>L37/J39</f>
        <v>1.1499999999999999</v>
      </c>
      <c r="L37" s="18">
        <f>J39*115%</f>
        <v>114.99999999999999</v>
      </c>
      <c r="M37" s="17">
        <f>N37/N39</f>
        <v>0.7</v>
      </c>
      <c r="N37" s="18">
        <f>N39*70%</f>
        <v>35</v>
      </c>
      <c r="O37" s="17">
        <f>P37/N39</f>
        <v>1.1499999999999999</v>
      </c>
      <c r="P37" s="18">
        <f>N39*115%</f>
        <v>57.499999999999993</v>
      </c>
    </row>
    <row r="38" spans="1:16" x14ac:dyDescent="0.3">
      <c r="A38" s="17">
        <f>B38/B39</f>
        <v>0.75</v>
      </c>
      <c r="B38" s="18">
        <f>B39*75%</f>
        <v>225</v>
      </c>
      <c r="C38" s="17">
        <f>D38/B39</f>
        <v>1.2</v>
      </c>
      <c r="D38" s="18">
        <f>B39*120%</f>
        <v>360</v>
      </c>
      <c r="E38" s="17">
        <f>F38/F39</f>
        <v>0.75</v>
      </c>
      <c r="F38" s="18">
        <f>F39*75%</f>
        <v>150</v>
      </c>
      <c r="G38" s="17">
        <f>H38/F39</f>
        <v>1.2</v>
      </c>
      <c r="H38" s="18">
        <f>F39*120%</f>
        <v>240</v>
      </c>
      <c r="I38" s="17">
        <f>J38/J39</f>
        <v>0.75</v>
      </c>
      <c r="J38" s="18">
        <f>J39*75%</f>
        <v>75</v>
      </c>
      <c r="K38" s="17">
        <f>L38/J39</f>
        <v>1.2</v>
      </c>
      <c r="L38" s="18">
        <f>J39*120%</f>
        <v>120</v>
      </c>
      <c r="M38" s="17">
        <f>N38/N39</f>
        <v>0.75</v>
      </c>
      <c r="N38" s="18">
        <f>N39*75%</f>
        <v>37.5</v>
      </c>
      <c r="O38" s="17">
        <f>P38/N39</f>
        <v>1.2</v>
      </c>
      <c r="P38" s="18">
        <f>N39*120%</f>
        <v>60</v>
      </c>
    </row>
    <row r="39" spans="1:16" x14ac:dyDescent="0.3">
      <c r="A39" s="19" t="s">
        <v>6</v>
      </c>
      <c r="B39" s="20">
        <v>300</v>
      </c>
      <c r="C39" s="17">
        <f>D39/B39</f>
        <v>1</v>
      </c>
      <c r="D39" s="18">
        <f>B39*100%</f>
        <v>300</v>
      </c>
      <c r="E39" s="19" t="s">
        <v>6</v>
      </c>
      <c r="F39" s="20">
        <v>200</v>
      </c>
      <c r="G39" s="17">
        <f>H39/F39</f>
        <v>1</v>
      </c>
      <c r="H39" s="18">
        <f>F39*100%</f>
        <v>200</v>
      </c>
      <c r="I39" s="19" t="s">
        <v>6</v>
      </c>
      <c r="J39" s="20">
        <v>100</v>
      </c>
      <c r="K39" s="17">
        <f>L39/J39</f>
        <v>1</v>
      </c>
      <c r="L39" s="18">
        <f>J39*100%</f>
        <v>100</v>
      </c>
      <c r="M39" s="19" t="s">
        <v>6</v>
      </c>
      <c r="N39" s="20">
        <v>50</v>
      </c>
      <c r="O39" s="17">
        <f>P39/N39</f>
        <v>1</v>
      </c>
      <c r="P39" s="18">
        <f>N39*100%</f>
        <v>50</v>
      </c>
    </row>
    <row r="40" spans="1:16" x14ac:dyDescent="0.3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</row>
    <row r="41" spans="1:16" x14ac:dyDescent="0.3">
      <c r="A41" s="7" t="s">
        <v>0</v>
      </c>
      <c r="B41" s="7"/>
      <c r="C41" s="7"/>
      <c r="D41" s="7"/>
      <c r="E41" s="7" t="s">
        <v>1</v>
      </c>
      <c r="F41" s="7"/>
      <c r="G41" s="7"/>
      <c r="H41" s="7"/>
      <c r="I41" s="7" t="s">
        <v>2</v>
      </c>
      <c r="J41" s="7"/>
      <c r="K41" s="7"/>
      <c r="L41" s="7"/>
      <c r="M41" s="7"/>
      <c r="N41" s="7"/>
      <c r="O41" s="7"/>
      <c r="P41" s="7"/>
    </row>
    <row r="42" spans="1:16" x14ac:dyDescent="0.3">
      <c r="A42" s="8" t="s">
        <v>8</v>
      </c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</row>
    <row r="43" spans="1:16" x14ac:dyDescent="0.3">
      <c r="A43" s="12" t="s">
        <v>15</v>
      </c>
      <c r="B43" s="13"/>
      <c r="C43" s="14" t="s">
        <v>14</v>
      </c>
      <c r="D43" s="15"/>
      <c r="E43" s="12" t="s">
        <v>16</v>
      </c>
      <c r="F43" s="13"/>
      <c r="G43" s="14" t="s">
        <v>14</v>
      </c>
      <c r="H43" s="15"/>
      <c r="I43" s="12" t="s">
        <v>17</v>
      </c>
      <c r="J43" s="13"/>
      <c r="K43" s="14" t="s">
        <v>14</v>
      </c>
      <c r="L43" s="15"/>
      <c r="M43" s="12" t="s">
        <v>18</v>
      </c>
      <c r="N43" s="13"/>
      <c r="O43" s="14" t="s">
        <v>14</v>
      </c>
      <c r="P43" s="15"/>
    </row>
    <row r="44" spans="1:16" x14ac:dyDescent="0.3">
      <c r="A44" s="21" t="s">
        <v>4</v>
      </c>
      <c r="B44" s="21" t="s">
        <v>5</v>
      </c>
      <c r="C44" s="21" t="s">
        <v>4</v>
      </c>
      <c r="D44" s="21" t="s">
        <v>5</v>
      </c>
      <c r="E44" s="21" t="s">
        <v>4</v>
      </c>
      <c r="F44" s="21" t="s">
        <v>5</v>
      </c>
      <c r="G44" s="21" t="s">
        <v>4</v>
      </c>
      <c r="H44" s="21" t="s">
        <v>5</v>
      </c>
      <c r="I44" s="21" t="s">
        <v>4</v>
      </c>
      <c r="J44" s="21" t="s">
        <v>5</v>
      </c>
      <c r="K44" s="21" t="s">
        <v>4</v>
      </c>
      <c r="L44" s="21" t="s">
        <v>5</v>
      </c>
      <c r="M44" s="21" t="s">
        <v>4</v>
      </c>
      <c r="N44" s="21" t="s">
        <v>5</v>
      </c>
      <c r="O44" s="21" t="s">
        <v>4</v>
      </c>
      <c r="P44" s="21" t="s">
        <v>5</v>
      </c>
    </row>
    <row r="45" spans="1:16" x14ac:dyDescent="0.3">
      <c r="A45" s="17">
        <f>B45/B54</f>
        <v>0.35</v>
      </c>
      <c r="B45" s="18">
        <f>B54*35%</f>
        <v>105</v>
      </c>
      <c r="C45" s="17">
        <f>D45/B54</f>
        <v>0.8</v>
      </c>
      <c r="D45" s="18">
        <f>B54*80%</f>
        <v>240</v>
      </c>
      <c r="E45" s="17">
        <f>F45/F54</f>
        <v>0.35</v>
      </c>
      <c r="F45" s="18">
        <f>F54*35%</f>
        <v>70</v>
      </c>
      <c r="G45" s="17">
        <f>H45/F54</f>
        <v>0.8</v>
      </c>
      <c r="H45" s="18">
        <f>F54*80%</f>
        <v>160</v>
      </c>
      <c r="I45" s="17">
        <f>J45/J54</f>
        <v>0.35</v>
      </c>
      <c r="J45" s="18">
        <f>J54*35%</f>
        <v>35</v>
      </c>
      <c r="K45" s="17">
        <f>L45/J54</f>
        <v>0.8</v>
      </c>
      <c r="L45" s="18">
        <f>J54*80%</f>
        <v>80</v>
      </c>
      <c r="M45" s="17">
        <f>N45/N54</f>
        <v>0.35</v>
      </c>
      <c r="N45" s="18">
        <f>N54*35%</f>
        <v>17.5</v>
      </c>
      <c r="O45" s="17">
        <f>P45/N54</f>
        <v>0.8</v>
      </c>
      <c r="P45" s="18">
        <f>N54*80%</f>
        <v>40</v>
      </c>
    </row>
    <row r="46" spans="1:16" x14ac:dyDescent="0.3">
      <c r="A46" s="17">
        <f>B46/B54</f>
        <v>0.4</v>
      </c>
      <c r="B46" s="18">
        <f>B54*40%</f>
        <v>120</v>
      </c>
      <c r="C46" s="17">
        <f>D46/B54</f>
        <v>0.85</v>
      </c>
      <c r="D46" s="18">
        <f>B54*85%</f>
        <v>255</v>
      </c>
      <c r="E46" s="17">
        <f>F46/F54</f>
        <v>0.4</v>
      </c>
      <c r="F46" s="18">
        <f>F54*40%</f>
        <v>80</v>
      </c>
      <c r="G46" s="17">
        <f>H46/F54</f>
        <v>0.85</v>
      </c>
      <c r="H46" s="18">
        <f>F54*85%</f>
        <v>170</v>
      </c>
      <c r="I46" s="17">
        <f>J46/J54</f>
        <v>0.4</v>
      </c>
      <c r="J46" s="18">
        <f>J54*40%</f>
        <v>40</v>
      </c>
      <c r="K46" s="17">
        <f>L46/J54</f>
        <v>0.85</v>
      </c>
      <c r="L46" s="18">
        <f>J54*85%</f>
        <v>85</v>
      </c>
      <c r="M46" s="17">
        <f>N46/N54</f>
        <v>0.4</v>
      </c>
      <c r="N46" s="18">
        <f>N54*40%</f>
        <v>20</v>
      </c>
      <c r="O46" s="17">
        <f>P46/N54</f>
        <v>0.85</v>
      </c>
      <c r="P46" s="18">
        <f>N54*85%</f>
        <v>42.5</v>
      </c>
    </row>
    <row r="47" spans="1:16" x14ac:dyDescent="0.3">
      <c r="A47" s="17">
        <f>B47/B54</f>
        <v>0.45</v>
      </c>
      <c r="B47" s="18">
        <f>B54*45%</f>
        <v>135</v>
      </c>
      <c r="C47" s="17">
        <f>D47/B54</f>
        <v>0.9</v>
      </c>
      <c r="D47" s="18">
        <f>B54*90%</f>
        <v>270</v>
      </c>
      <c r="E47" s="17">
        <f>F47/F54</f>
        <v>0.45</v>
      </c>
      <c r="F47" s="18">
        <f>F54*45%</f>
        <v>90</v>
      </c>
      <c r="G47" s="17">
        <f>H47/F54</f>
        <v>0.9</v>
      </c>
      <c r="H47" s="18">
        <f>F54*90%</f>
        <v>180</v>
      </c>
      <c r="I47" s="17">
        <f>J47/J54</f>
        <v>0.45</v>
      </c>
      <c r="J47" s="18">
        <f>J54*45%</f>
        <v>45</v>
      </c>
      <c r="K47" s="17">
        <f>L47/J54</f>
        <v>0.9</v>
      </c>
      <c r="L47" s="18">
        <f>J54*90%</f>
        <v>90</v>
      </c>
      <c r="M47" s="17">
        <f>N47/N54</f>
        <v>0.45</v>
      </c>
      <c r="N47" s="18">
        <f>N54*45%</f>
        <v>22.5</v>
      </c>
      <c r="O47" s="17">
        <f>P47/N54</f>
        <v>0.9</v>
      </c>
      <c r="P47" s="18">
        <f>N54*90%</f>
        <v>45</v>
      </c>
    </row>
    <row r="48" spans="1:16" x14ac:dyDescent="0.3">
      <c r="A48" s="17">
        <f>B48/B54</f>
        <v>0.5</v>
      </c>
      <c r="B48" s="18">
        <f>B54*50%</f>
        <v>150</v>
      </c>
      <c r="C48" s="17">
        <f>D48/B54</f>
        <v>0.95</v>
      </c>
      <c r="D48" s="18">
        <f>B54*95%</f>
        <v>285</v>
      </c>
      <c r="E48" s="17">
        <f>F48/F54</f>
        <v>0.5</v>
      </c>
      <c r="F48" s="18">
        <f>F54*50%</f>
        <v>100</v>
      </c>
      <c r="G48" s="17">
        <f>H48/F54</f>
        <v>0.95</v>
      </c>
      <c r="H48" s="18">
        <f>F54*95%</f>
        <v>190</v>
      </c>
      <c r="I48" s="17">
        <f>J48/J54</f>
        <v>0.5</v>
      </c>
      <c r="J48" s="18">
        <f>J54*50%</f>
        <v>50</v>
      </c>
      <c r="K48" s="17">
        <f>L48/J54</f>
        <v>0.95</v>
      </c>
      <c r="L48" s="18">
        <f>J54*95%</f>
        <v>95</v>
      </c>
      <c r="M48" s="17">
        <f>N48/N54</f>
        <v>0.5</v>
      </c>
      <c r="N48" s="18">
        <f>N54*50%</f>
        <v>25</v>
      </c>
      <c r="O48" s="17">
        <f>P48/N54</f>
        <v>0.95</v>
      </c>
      <c r="P48" s="18">
        <f>N54*95%</f>
        <v>47.5</v>
      </c>
    </row>
    <row r="49" spans="1:16" x14ac:dyDescent="0.3">
      <c r="A49" s="17">
        <f>B49/B54</f>
        <v>0.55000000000000004</v>
      </c>
      <c r="B49" s="18">
        <f>B54*55%</f>
        <v>165</v>
      </c>
      <c r="C49" s="17">
        <f>D49/B54</f>
        <v>1</v>
      </c>
      <c r="D49" s="18">
        <f>B54*100%</f>
        <v>300</v>
      </c>
      <c r="E49" s="17">
        <f>F49/F54</f>
        <v>0.55000000000000004</v>
      </c>
      <c r="F49" s="18">
        <f>F54*55%</f>
        <v>110.00000000000001</v>
      </c>
      <c r="G49" s="17">
        <f>H49/F54</f>
        <v>1</v>
      </c>
      <c r="H49" s="18">
        <f>F54*100%</f>
        <v>200</v>
      </c>
      <c r="I49" s="17">
        <f>J49/J54</f>
        <v>0.55000000000000004</v>
      </c>
      <c r="J49" s="18">
        <f>J54*55%</f>
        <v>55.000000000000007</v>
      </c>
      <c r="K49" s="17">
        <f>L49/J54</f>
        <v>1</v>
      </c>
      <c r="L49" s="18">
        <f>J54*100%</f>
        <v>100</v>
      </c>
      <c r="M49" s="17">
        <f>N49/N54</f>
        <v>0.55000000000000004</v>
      </c>
      <c r="N49" s="18">
        <f>N54*55%</f>
        <v>27.500000000000004</v>
      </c>
      <c r="O49" s="17">
        <f>P49/N54</f>
        <v>1</v>
      </c>
      <c r="P49" s="18">
        <f>N54*100%</f>
        <v>50</v>
      </c>
    </row>
    <row r="50" spans="1:16" x14ac:dyDescent="0.3">
      <c r="A50" s="17">
        <f>B50/B54</f>
        <v>0.6</v>
      </c>
      <c r="B50" s="18">
        <f>B54*60%</f>
        <v>180</v>
      </c>
      <c r="C50" s="17">
        <f>D50/B54</f>
        <v>1.05</v>
      </c>
      <c r="D50" s="18">
        <f>B54*105%</f>
        <v>315</v>
      </c>
      <c r="E50" s="17">
        <f>F50/F54</f>
        <v>0.6</v>
      </c>
      <c r="F50" s="18">
        <f>F54*60%</f>
        <v>120</v>
      </c>
      <c r="G50" s="17">
        <f>H50/F54</f>
        <v>1.05</v>
      </c>
      <c r="H50" s="18">
        <f>F54*105%</f>
        <v>210</v>
      </c>
      <c r="I50" s="17">
        <f>J50/J54</f>
        <v>0.6</v>
      </c>
      <c r="J50" s="18">
        <f>J54*60%</f>
        <v>60</v>
      </c>
      <c r="K50" s="17">
        <f>L50/J54</f>
        <v>1.05</v>
      </c>
      <c r="L50" s="18">
        <f>J54*105%</f>
        <v>105</v>
      </c>
      <c r="M50" s="17">
        <f>N50/N54</f>
        <v>0.6</v>
      </c>
      <c r="N50" s="18">
        <f>N54*60%</f>
        <v>30</v>
      </c>
      <c r="O50" s="17">
        <f>P50/N54</f>
        <v>1.05</v>
      </c>
      <c r="P50" s="18">
        <f>N54*105%</f>
        <v>52.5</v>
      </c>
    </row>
    <row r="51" spans="1:16" x14ac:dyDescent="0.3">
      <c r="A51" s="17">
        <f>B51/B54</f>
        <v>0.65</v>
      </c>
      <c r="B51" s="18">
        <f>B54*65%</f>
        <v>195</v>
      </c>
      <c r="C51" s="17">
        <f>D51/B54</f>
        <v>1.1000000000000001</v>
      </c>
      <c r="D51" s="18">
        <f>B54*110%</f>
        <v>330</v>
      </c>
      <c r="E51" s="17">
        <f>F51/F54</f>
        <v>0.65</v>
      </c>
      <c r="F51" s="18">
        <f>F54*65%</f>
        <v>130</v>
      </c>
      <c r="G51" s="17">
        <f>H51/F54</f>
        <v>1.1000000000000001</v>
      </c>
      <c r="H51" s="18">
        <f>F54*110%</f>
        <v>220.00000000000003</v>
      </c>
      <c r="I51" s="17">
        <f>J51/J54</f>
        <v>0.65</v>
      </c>
      <c r="J51" s="18">
        <f>J54*65%</f>
        <v>65</v>
      </c>
      <c r="K51" s="17">
        <f>L51/J54</f>
        <v>1.1000000000000001</v>
      </c>
      <c r="L51" s="18">
        <f>J54*110%</f>
        <v>110.00000000000001</v>
      </c>
      <c r="M51" s="17">
        <f>N51/N54</f>
        <v>0.65</v>
      </c>
      <c r="N51" s="18">
        <f>N54*65%</f>
        <v>32.5</v>
      </c>
      <c r="O51" s="17">
        <f>P51/N54</f>
        <v>1.1000000000000001</v>
      </c>
      <c r="P51" s="18">
        <f>N54*110%</f>
        <v>55.000000000000007</v>
      </c>
    </row>
    <row r="52" spans="1:16" x14ac:dyDescent="0.3">
      <c r="A52" s="17">
        <f>B52/B54</f>
        <v>0.7</v>
      </c>
      <c r="B52" s="18">
        <f>B54*70%</f>
        <v>210</v>
      </c>
      <c r="C52" s="17">
        <f>D52/B54</f>
        <v>1.1499999999999999</v>
      </c>
      <c r="D52" s="18">
        <f>B54*115%</f>
        <v>345</v>
      </c>
      <c r="E52" s="17">
        <f>F52/F54</f>
        <v>0.7</v>
      </c>
      <c r="F52" s="18">
        <f>F54*70%</f>
        <v>140</v>
      </c>
      <c r="G52" s="17">
        <f>H52/F54</f>
        <v>1.1499999999999999</v>
      </c>
      <c r="H52" s="18">
        <f>F54*115%</f>
        <v>229.99999999999997</v>
      </c>
      <c r="I52" s="17">
        <f>J52/J54</f>
        <v>0.7</v>
      </c>
      <c r="J52" s="18">
        <f>J54*70%</f>
        <v>70</v>
      </c>
      <c r="K52" s="17">
        <f>L52/J54</f>
        <v>1.1499999999999999</v>
      </c>
      <c r="L52" s="18">
        <f>J54*115%</f>
        <v>114.99999999999999</v>
      </c>
      <c r="M52" s="17">
        <f>N52/N54</f>
        <v>0.7</v>
      </c>
      <c r="N52" s="18">
        <f>N54*70%</f>
        <v>35</v>
      </c>
      <c r="O52" s="17">
        <f>P52/N54</f>
        <v>1.1499999999999999</v>
      </c>
      <c r="P52" s="18">
        <f>N54*115%</f>
        <v>57.499999999999993</v>
      </c>
    </row>
    <row r="53" spans="1:16" x14ac:dyDescent="0.3">
      <c r="A53" s="17">
        <f>B53/B54</f>
        <v>0.75</v>
      </c>
      <c r="B53" s="18">
        <f>B54*75%</f>
        <v>225</v>
      </c>
      <c r="C53" s="17">
        <f>D53/B54</f>
        <v>1.2</v>
      </c>
      <c r="D53" s="18">
        <f>B54*120%</f>
        <v>360</v>
      </c>
      <c r="E53" s="17">
        <f>F53/F54</f>
        <v>0.75</v>
      </c>
      <c r="F53" s="18">
        <f>F54*75%</f>
        <v>150</v>
      </c>
      <c r="G53" s="17">
        <f>H53/F54</f>
        <v>1.2</v>
      </c>
      <c r="H53" s="18">
        <f>F54*120%</f>
        <v>240</v>
      </c>
      <c r="I53" s="17">
        <f>J53/J54</f>
        <v>0.75</v>
      </c>
      <c r="J53" s="18">
        <f>J54*75%</f>
        <v>75</v>
      </c>
      <c r="K53" s="17">
        <f>L53/J54</f>
        <v>1.2</v>
      </c>
      <c r="L53" s="18">
        <f>J54*120%</f>
        <v>120</v>
      </c>
      <c r="M53" s="17">
        <f>N53/N54</f>
        <v>0.75</v>
      </c>
      <c r="N53" s="18">
        <f>N54*75%</f>
        <v>37.5</v>
      </c>
      <c r="O53" s="17">
        <f>P53/N54</f>
        <v>1.2</v>
      </c>
      <c r="P53" s="18">
        <f>N54*120%</f>
        <v>60</v>
      </c>
    </row>
    <row r="54" spans="1:16" x14ac:dyDescent="0.3">
      <c r="A54" s="19" t="s">
        <v>6</v>
      </c>
      <c r="B54" s="20">
        <v>300</v>
      </c>
      <c r="C54" s="17">
        <f>D54/B54</f>
        <v>1</v>
      </c>
      <c r="D54" s="18">
        <f>B54*100%</f>
        <v>300</v>
      </c>
      <c r="E54" s="19" t="s">
        <v>6</v>
      </c>
      <c r="F54" s="20">
        <v>200</v>
      </c>
      <c r="G54" s="17">
        <f>H54/F54</f>
        <v>1</v>
      </c>
      <c r="H54" s="18">
        <f>F54*100%</f>
        <v>200</v>
      </c>
      <c r="I54" s="19" t="s">
        <v>6</v>
      </c>
      <c r="J54" s="20">
        <v>100</v>
      </c>
      <c r="K54" s="17">
        <f>L54/J54</f>
        <v>1</v>
      </c>
      <c r="L54" s="18">
        <f>J54*100%</f>
        <v>100</v>
      </c>
      <c r="M54" s="19" t="s">
        <v>6</v>
      </c>
      <c r="N54" s="20">
        <v>50</v>
      </c>
      <c r="O54" s="17">
        <f>P54/N54</f>
        <v>1</v>
      </c>
      <c r="P54" s="18">
        <f>N54*100%</f>
        <v>50</v>
      </c>
    </row>
    <row r="55" spans="1:16" x14ac:dyDescent="0.3">
      <c r="A55" s="22"/>
      <c r="B55" s="10"/>
      <c r="C55" s="23"/>
      <c r="D55" s="10"/>
      <c r="E55" s="22"/>
      <c r="F55" s="10"/>
      <c r="G55" s="23"/>
      <c r="H55" s="10"/>
      <c r="I55" s="22"/>
      <c r="J55" s="10"/>
      <c r="K55" s="23"/>
      <c r="L55" s="10"/>
      <c r="M55" s="22"/>
      <c r="N55" s="10"/>
      <c r="O55" s="23"/>
      <c r="P55" s="10"/>
    </row>
    <row r="56" spans="1:16" x14ac:dyDescent="0.3">
      <c r="A56" s="7" t="s">
        <v>0</v>
      </c>
      <c r="B56" s="7"/>
      <c r="C56" s="7"/>
      <c r="D56" s="7"/>
      <c r="E56" s="7" t="s">
        <v>1</v>
      </c>
      <c r="F56" s="7"/>
      <c r="G56" s="7"/>
      <c r="H56" s="7"/>
      <c r="I56" s="7" t="s">
        <v>2</v>
      </c>
      <c r="J56" s="7"/>
      <c r="K56" s="7"/>
      <c r="L56" s="7"/>
      <c r="M56" s="7"/>
      <c r="N56" s="7"/>
      <c r="O56" s="7"/>
      <c r="P56" s="7"/>
    </row>
    <row r="57" spans="1:16" x14ac:dyDescent="0.3">
      <c r="A57" s="8" t="s">
        <v>9</v>
      </c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</row>
    <row r="58" spans="1:16" x14ac:dyDescent="0.3">
      <c r="A58" s="12" t="s">
        <v>15</v>
      </c>
      <c r="B58" s="13"/>
      <c r="C58" s="14" t="s">
        <v>14</v>
      </c>
      <c r="D58" s="15"/>
      <c r="E58" s="12" t="s">
        <v>16</v>
      </c>
      <c r="F58" s="13"/>
      <c r="G58" s="14" t="s">
        <v>14</v>
      </c>
      <c r="H58" s="15"/>
      <c r="I58" s="12" t="s">
        <v>17</v>
      </c>
      <c r="J58" s="13"/>
      <c r="K58" s="14" t="s">
        <v>14</v>
      </c>
      <c r="L58" s="15"/>
      <c r="M58" s="12" t="s">
        <v>18</v>
      </c>
      <c r="N58" s="13"/>
      <c r="O58" s="14" t="s">
        <v>14</v>
      </c>
      <c r="P58" s="15"/>
    </row>
    <row r="59" spans="1:16" x14ac:dyDescent="0.3">
      <c r="A59" s="21" t="s">
        <v>4</v>
      </c>
      <c r="B59" s="21" t="s">
        <v>5</v>
      </c>
      <c r="C59" s="21" t="s">
        <v>4</v>
      </c>
      <c r="D59" s="21" t="s">
        <v>5</v>
      </c>
      <c r="E59" s="21" t="s">
        <v>4</v>
      </c>
      <c r="F59" s="21" t="s">
        <v>5</v>
      </c>
      <c r="G59" s="21" t="s">
        <v>4</v>
      </c>
      <c r="H59" s="21" t="s">
        <v>5</v>
      </c>
      <c r="I59" s="16" t="s">
        <v>4</v>
      </c>
      <c r="J59" s="16" t="s">
        <v>5</v>
      </c>
      <c r="K59" s="16" t="s">
        <v>4</v>
      </c>
      <c r="L59" s="16" t="s">
        <v>5</v>
      </c>
      <c r="M59" s="21" t="s">
        <v>4</v>
      </c>
      <c r="N59" s="21" t="s">
        <v>5</v>
      </c>
      <c r="O59" s="21" t="s">
        <v>4</v>
      </c>
      <c r="P59" s="21" t="s">
        <v>5</v>
      </c>
    </row>
    <row r="60" spans="1:16" x14ac:dyDescent="0.3">
      <c r="A60" s="17">
        <f>B60/B69</f>
        <v>0.35</v>
      </c>
      <c r="B60" s="18">
        <f>B69*35%</f>
        <v>105</v>
      </c>
      <c r="C60" s="17">
        <f>D60/B69</f>
        <v>0.8</v>
      </c>
      <c r="D60" s="18">
        <f>B69*80%</f>
        <v>240</v>
      </c>
      <c r="E60" s="17">
        <f>F60/F69</f>
        <v>0.35</v>
      </c>
      <c r="F60" s="18">
        <f>F69*35%</f>
        <v>70</v>
      </c>
      <c r="G60" s="17">
        <f>H60/F69</f>
        <v>0.8</v>
      </c>
      <c r="H60" s="18">
        <f>F69*80%</f>
        <v>160</v>
      </c>
      <c r="I60" s="17">
        <f>J60/J69</f>
        <v>0.35</v>
      </c>
      <c r="J60" s="18">
        <f>J69*35%</f>
        <v>35</v>
      </c>
      <c r="K60" s="17">
        <f>L60/J69</f>
        <v>0.8</v>
      </c>
      <c r="L60" s="18">
        <f>J69*80%</f>
        <v>80</v>
      </c>
      <c r="M60" s="17">
        <f>N60/N69</f>
        <v>0.35</v>
      </c>
      <c r="N60" s="18">
        <f>N69*35%</f>
        <v>17.5</v>
      </c>
      <c r="O60" s="17">
        <f>P60/N69</f>
        <v>0.8</v>
      </c>
      <c r="P60" s="18">
        <f>N69*80%</f>
        <v>40</v>
      </c>
    </row>
    <row r="61" spans="1:16" x14ac:dyDescent="0.3">
      <c r="A61" s="17">
        <f>B61/B69</f>
        <v>0.4</v>
      </c>
      <c r="B61" s="18">
        <f>B69*40%</f>
        <v>120</v>
      </c>
      <c r="C61" s="17">
        <f>D61/B69</f>
        <v>0.85</v>
      </c>
      <c r="D61" s="18">
        <f>B69*85%</f>
        <v>255</v>
      </c>
      <c r="E61" s="17">
        <f>F61/F69</f>
        <v>0.4</v>
      </c>
      <c r="F61" s="18">
        <f>F69*40%</f>
        <v>80</v>
      </c>
      <c r="G61" s="17">
        <f>H61/F69</f>
        <v>0.85</v>
      </c>
      <c r="H61" s="18">
        <f>F69*85%</f>
        <v>170</v>
      </c>
      <c r="I61" s="17">
        <f>J61/J69</f>
        <v>0.4</v>
      </c>
      <c r="J61" s="18">
        <f>J69*40%</f>
        <v>40</v>
      </c>
      <c r="K61" s="17">
        <f>L61/J69</f>
        <v>0.85</v>
      </c>
      <c r="L61" s="18">
        <f>J69*85%</f>
        <v>85</v>
      </c>
      <c r="M61" s="17">
        <f>N61/N69</f>
        <v>0.4</v>
      </c>
      <c r="N61" s="18">
        <f>N69*40%</f>
        <v>20</v>
      </c>
      <c r="O61" s="17">
        <f>P61/N69</f>
        <v>0.85</v>
      </c>
      <c r="P61" s="18">
        <f>N69*85%</f>
        <v>42.5</v>
      </c>
    </row>
    <row r="62" spans="1:16" x14ac:dyDescent="0.3">
      <c r="A62" s="17">
        <f>B62/B69</f>
        <v>0.45</v>
      </c>
      <c r="B62" s="18">
        <f>B69*45%</f>
        <v>135</v>
      </c>
      <c r="C62" s="17">
        <f>D62/B69</f>
        <v>0.9</v>
      </c>
      <c r="D62" s="18">
        <f>B69*90%</f>
        <v>270</v>
      </c>
      <c r="E62" s="17">
        <f>F62/F69</f>
        <v>0.45</v>
      </c>
      <c r="F62" s="18">
        <f>F69*45%</f>
        <v>90</v>
      </c>
      <c r="G62" s="17">
        <f>H62/F69</f>
        <v>0.9</v>
      </c>
      <c r="H62" s="18">
        <f>F69*90%</f>
        <v>180</v>
      </c>
      <c r="I62" s="17">
        <f>J62/J69</f>
        <v>0.45</v>
      </c>
      <c r="J62" s="18">
        <f>J69*45%</f>
        <v>45</v>
      </c>
      <c r="K62" s="17">
        <f>L62/J69</f>
        <v>0.9</v>
      </c>
      <c r="L62" s="18">
        <f>J69*90%</f>
        <v>90</v>
      </c>
      <c r="M62" s="17">
        <f>N62/N69</f>
        <v>0.45</v>
      </c>
      <c r="N62" s="18">
        <f>N69*45%</f>
        <v>22.5</v>
      </c>
      <c r="O62" s="17">
        <f>P62/N69</f>
        <v>0.9</v>
      </c>
      <c r="P62" s="18">
        <f>N69*90%</f>
        <v>45</v>
      </c>
    </row>
    <row r="63" spans="1:16" x14ac:dyDescent="0.3">
      <c r="A63" s="17">
        <f>B63/B69</f>
        <v>0.5</v>
      </c>
      <c r="B63" s="18">
        <f>B69*50%</f>
        <v>150</v>
      </c>
      <c r="C63" s="17">
        <f>D63/B69</f>
        <v>0.95</v>
      </c>
      <c r="D63" s="18">
        <f>B69*95%</f>
        <v>285</v>
      </c>
      <c r="E63" s="17">
        <f>F63/F69</f>
        <v>0.5</v>
      </c>
      <c r="F63" s="18">
        <f>F69*50%</f>
        <v>100</v>
      </c>
      <c r="G63" s="17">
        <f>H63/F69</f>
        <v>0.95</v>
      </c>
      <c r="H63" s="18">
        <f>F69*95%</f>
        <v>190</v>
      </c>
      <c r="I63" s="17">
        <f>J63/J69</f>
        <v>0.5</v>
      </c>
      <c r="J63" s="18">
        <f>J69*50%</f>
        <v>50</v>
      </c>
      <c r="K63" s="17">
        <f>L63/J69</f>
        <v>0.95</v>
      </c>
      <c r="L63" s="18">
        <f>J69*95%</f>
        <v>95</v>
      </c>
      <c r="M63" s="17">
        <f>N63/N69</f>
        <v>0.5</v>
      </c>
      <c r="N63" s="18">
        <f>N69*50%</f>
        <v>25</v>
      </c>
      <c r="O63" s="17">
        <f>P63/N69</f>
        <v>0.95</v>
      </c>
      <c r="P63" s="18">
        <f>N69*95%</f>
        <v>47.5</v>
      </c>
    </row>
    <row r="64" spans="1:16" x14ac:dyDescent="0.3">
      <c r="A64" s="17">
        <f>B64/B69</f>
        <v>0.55000000000000004</v>
      </c>
      <c r="B64" s="18">
        <f>B69*55%</f>
        <v>165</v>
      </c>
      <c r="C64" s="17">
        <f>D64/B69</f>
        <v>1</v>
      </c>
      <c r="D64" s="18">
        <f>B69*100%</f>
        <v>300</v>
      </c>
      <c r="E64" s="17">
        <f>F64/F69</f>
        <v>0.55000000000000004</v>
      </c>
      <c r="F64" s="18">
        <f>F69*55%</f>
        <v>110.00000000000001</v>
      </c>
      <c r="G64" s="17">
        <f>H64/F69</f>
        <v>1</v>
      </c>
      <c r="H64" s="18">
        <f>F69*100%</f>
        <v>200</v>
      </c>
      <c r="I64" s="17">
        <f>J64/J69</f>
        <v>0.55000000000000004</v>
      </c>
      <c r="J64" s="18">
        <f>J69*55%</f>
        <v>55.000000000000007</v>
      </c>
      <c r="K64" s="17">
        <f>L64/J69</f>
        <v>1</v>
      </c>
      <c r="L64" s="18">
        <f>J69*100%</f>
        <v>100</v>
      </c>
      <c r="M64" s="17">
        <f>N64/N69</f>
        <v>0.55000000000000004</v>
      </c>
      <c r="N64" s="18">
        <f>N69*55%</f>
        <v>27.500000000000004</v>
      </c>
      <c r="O64" s="17">
        <f>P64/N69</f>
        <v>1</v>
      </c>
      <c r="P64" s="18">
        <f>N69*100%</f>
        <v>50</v>
      </c>
    </row>
    <row r="65" spans="1:16" x14ac:dyDescent="0.3">
      <c r="A65" s="17">
        <f>B65/B69</f>
        <v>0.6</v>
      </c>
      <c r="B65" s="18">
        <f>B69*60%</f>
        <v>180</v>
      </c>
      <c r="C65" s="17">
        <f>D65/B69</f>
        <v>1.05</v>
      </c>
      <c r="D65" s="18">
        <f>B69*105%</f>
        <v>315</v>
      </c>
      <c r="E65" s="17">
        <f>F65/F69</f>
        <v>0.6</v>
      </c>
      <c r="F65" s="18">
        <f>F69*60%</f>
        <v>120</v>
      </c>
      <c r="G65" s="17">
        <f>H65/F69</f>
        <v>1.05</v>
      </c>
      <c r="H65" s="18">
        <f>F69*105%</f>
        <v>210</v>
      </c>
      <c r="I65" s="17">
        <f>J65/J69</f>
        <v>0.6</v>
      </c>
      <c r="J65" s="18">
        <f>J69*60%</f>
        <v>60</v>
      </c>
      <c r="K65" s="17">
        <f>L65/J69</f>
        <v>1.05</v>
      </c>
      <c r="L65" s="18">
        <f>J69*105%</f>
        <v>105</v>
      </c>
      <c r="M65" s="17">
        <f>N65/N69</f>
        <v>0.6</v>
      </c>
      <c r="N65" s="18">
        <f>N69*60%</f>
        <v>30</v>
      </c>
      <c r="O65" s="17">
        <f>P65/N69</f>
        <v>1.05</v>
      </c>
      <c r="P65" s="18">
        <f>N69*105%</f>
        <v>52.5</v>
      </c>
    </row>
    <row r="66" spans="1:16" x14ac:dyDescent="0.3">
      <c r="A66" s="17">
        <f>B66/B69</f>
        <v>0.65</v>
      </c>
      <c r="B66" s="18">
        <f>B69*65%</f>
        <v>195</v>
      </c>
      <c r="C66" s="17">
        <f>D66/B69</f>
        <v>1.1000000000000001</v>
      </c>
      <c r="D66" s="18">
        <f>B69*110%</f>
        <v>330</v>
      </c>
      <c r="E66" s="17">
        <f>F66/F69</f>
        <v>0.65</v>
      </c>
      <c r="F66" s="18">
        <f>F69*65%</f>
        <v>130</v>
      </c>
      <c r="G66" s="17">
        <f>H66/F69</f>
        <v>1.1000000000000001</v>
      </c>
      <c r="H66" s="18">
        <f>F69*110%</f>
        <v>220.00000000000003</v>
      </c>
      <c r="I66" s="17">
        <f>J66/J69</f>
        <v>0.65</v>
      </c>
      <c r="J66" s="18">
        <f>J69*65%</f>
        <v>65</v>
      </c>
      <c r="K66" s="17">
        <f>L66/J69</f>
        <v>1.1000000000000001</v>
      </c>
      <c r="L66" s="18">
        <f>J69*110%</f>
        <v>110.00000000000001</v>
      </c>
      <c r="M66" s="17">
        <f>N66/N69</f>
        <v>0.65</v>
      </c>
      <c r="N66" s="18">
        <f>N69*65%</f>
        <v>32.5</v>
      </c>
      <c r="O66" s="17">
        <f>P66/N69</f>
        <v>1.1000000000000001</v>
      </c>
      <c r="P66" s="18">
        <f>N69*110%</f>
        <v>55.000000000000007</v>
      </c>
    </row>
    <row r="67" spans="1:16" x14ac:dyDescent="0.3">
      <c r="A67" s="17">
        <f>B67/B69</f>
        <v>0.7</v>
      </c>
      <c r="B67" s="18">
        <f>B69*70%</f>
        <v>210</v>
      </c>
      <c r="C67" s="17">
        <f>D67/B69</f>
        <v>1.1499999999999999</v>
      </c>
      <c r="D67" s="18">
        <f>B69*115%</f>
        <v>345</v>
      </c>
      <c r="E67" s="17">
        <f>F67/F69</f>
        <v>0.7</v>
      </c>
      <c r="F67" s="18">
        <f>F69*70%</f>
        <v>140</v>
      </c>
      <c r="G67" s="17">
        <f>H67/F69</f>
        <v>1.1499999999999999</v>
      </c>
      <c r="H67" s="18">
        <f>F69*115%</f>
        <v>229.99999999999997</v>
      </c>
      <c r="I67" s="17">
        <f>J67/J69</f>
        <v>0.7</v>
      </c>
      <c r="J67" s="18">
        <f>J69*70%</f>
        <v>70</v>
      </c>
      <c r="K67" s="17">
        <f>L67/J69</f>
        <v>1.1499999999999999</v>
      </c>
      <c r="L67" s="18">
        <f>J69*115%</f>
        <v>114.99999999999999</v>
      </c>
      <c r="M67" s="17">
        <f>N67/N69</f>
        <v>0.7</v>
      </c>
      <c r="N67" s="18">
        <f>N69*70%</f>
        <v>35</v>
      </c>
      <c r="O67" s="17">
        <f>P67/N69</f>
        <v>1.1499999999999999</v>
      </c>
      <c r="P67" s="18">
        <f>N69*115%</f>
        <v>57.499999999999993</v>
      </c>
    </row>
    <row r="68" spans="1:16" x14ac:dyDescent="0.3">
      <c r="A68" s="17">
        <f>B68/B69</f>
        <v>0.75</v>
      </c>
      <c r="B68" s="18">
        <f>B69*75%</f>
        <v>225</v>
      </c>
      <c r="C68" s="17">
        <f>D68/B69</f>
        <v>1.2</v>
      </c>
      <c r="D68" s="18">
        <f>B69*120%</f>
        <v>360</v>
      </c>
      <c r="E68" s="17">
        <f>F68/F69</f>
        <v>0.75</v>
      </c>
      <c r="F68" s="18">
        <f>F69*75%</f>
        <v>150</v>
      </c>
      <c r="G68" s="17">
        <f>H68/F69</f>
        <v>1.2</v>
      </c>
      <c r="H68" s="18">
        <f>F69*120%</f>
        <v>240</v>
      </c>
      <c r="I68" s="17">
        <f>J68/J69</f>
        <v>0.75</v>
      </c>
      <c r="J68" s="18">
        <f>J69*75%</f>
        <v>75</v>
      </c>
      <c r="K68" s="17">
        <f>L68/J69</f>
        <v>1.2</v>
      </c>
      <c r="L68" s="18">
        <f>J69*120%</f>
        <v>120</v>
      </c>
      <c r="M68" s="17">
        <f>N68/N69</f>
        <v>0.75</v>
      </c>
      <c r="N68" s="18">
        <f>N69*75%</f>
        <v>37.5</v>
      </c>
      <c r="O68" s="17">
        <f>P68/N69</f>
        <v>1.2</v>
      </c>
      <c r="P68" s="18">
        <f>N69*120%</f>
        <v>60</v>
      </c>
    </row>
    <row r="69" spans="1:16" x14ac:dyDescent="0.3">
      <c r="A69" s="19" t="s">
        <v>6</v>
      </c>
      <c r="B69" s="20">
        <v>300</v>
      </c>
      <c r="C69" s="17">
        <f>D69/B69</f>
        <v>1</v>
      </c>
      <c r="D69" s="18">
        <f>B69*100%</f>
        <v>300</v>
      </c>
      <c r="E69" s="19" t="s">
        <v>6</v>
      </c>
      <c r="F69" s="20">
        <v>200</v>
      </c>
      <c r="G69" s="17">
        <f>H69/F69</f>
        <v>1</v>
      </c>
      <c r="H69" s="18">
        <f>F69*100%</f>
        <v>200</v>
      </c>
      <c r="I69" s="19" t="s">
        <v>6</v>
      </c>
      <c r="J69" s="20">
        <v>100</v>
      </c>
      <c r="K69" s="17">
        <f>L69/J69</f>
        <v>1</v>
      </c>
      <c r="L69" s="18">
        <f>J69*100%</f>
        <v>100</v>
      </c>
      <c r="M69" s="19" t="s">
        <v>6</v>
      </c>
      <c r="N69" s="20">
        <v>50</v>
      </c>
      <c r="O69" s="17">
        <f>P69/N69</f>
        <v>1</v>
      </c>
      <c r="P69" s="18">
        <f>N69*100%</f>
        <v>50</v>
      </c>
    </row>
    <row r="70" spans="1:16" x14ac:dyDescent="0.3">
      <c r="A70" s="22"/>
      <c r="B70" s="10"/>
      <c r="C70" s="23"/>
      <c r="D70" s="10"/>
      <c r="E70" s="22"/>
      <c r="F70" s="10"/>
      <c r="G70" s="23"/>
      <c r="H70" s="10"/>
      <c r="I70" s="22"/>
      <c r="J70" s="10"/>
      <c r="K70" s="23"/>
      <c r="L70" s="10"/>
      <c r="M70" s="22"/>
      <c r="N70" s="10"/>
      <c r="O70" s="23"/>
      <c r="P70" s="10"/>
    </row>
    <row r="71" spans="1:16" x14ac:dyDescent="0.3">
      <c r="A71" s="7" t="s">
        <v>0</v>
      </c>
      <c r="B71" s="7"/>
      <c r="C71" s="7"/>
      <c r="D71" s="7"/>
      <c r="E71" s="7" t="s">
        <v>1</v>
      </c>
      <c r="F71" s="7"/>
      <c r="G71" s="7"/>
      <c r="H71" s="7"/>
      <c r="I71" s="7" t="s">
        <v>2</v>
      </c>
      <c r="J71" s="7"/>
      <c r="K71" s="7"/>
      <c r="L71" s="7"/>
      <c r="M71" s="7"/>
      <c r="N71" s="7"/>
      <c r="O71" s="7"/>
      <c r="P71" s="7"/>
    </row>
    <row r="72" spans="1:16" x14ac:dyDescent="0.3">
      <c r="A72" s="8" t="s">
        <v>10</v>
      </c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</row>
    <row r="73" spans="1:16" x14ac:dyDescent="0.3">
      <c r="A73" s="12" t="s">
        <v>15</v>
      </c>
      <c r="B73" s="13"/>
      <c r="C73" s="14" t="s">
        <v>14</v>
      </c>
      <c r="D73" s="15"/>
      <c r="E73" s="12" t="s">
        <v>16</v>
      </c>
      <c r="F73" s="13"/>
      <c r="G73" s="14" t="s">
        <v>14</v>
      </c>
      <c r="H73" s="15"/>
      <c r="I73" s="12" t="s">
        <v>17</v>
      </c>
      <c r="J73" s="13"/>
      <c r="K73" s="14" t="s">
        <v>14</v>
      </c>
      <c r="L73" s="15"/>
      <c r="M73" s="12" t="s">
        <v>18</v>
      </c>
      <c r="N73" s="13"/>
      <c r="O73" s="14" t="s">
        <v>14</v>
      </c>
      <c r="P73" s="15"/>
    </row>
    <row r="74" spans="1:16" x14ac:dyDescent="0.3">
      <c r="A74" s="21" t="s">
        <v>4</v>
      </c>
      <c r="B74" s="21" t="s">
        <v>5</v>
      </c>
      <c r="C74" s="21" t="s">
        <v>4</v>
      </c>
      <c r="D74" s="21" t="s">
        <v>5</v>
      </c>
      <c r="E74" s="21" t="s">
        <v>4</v>
      </c>
      <c r="F74" s="21" t="s">
        <v>5</v>
      </c>
      <c r="G74" s="21" t="s">
        <v>4</v>
      </c>
      <c r="H74" s="21" t="s">
        <v>5</v>
      </c>
      <c r="I74" s="16" t="s">
        <v>4</v>
      </c>
      <c r="J74" s="16" t="s">
        <v>5</v>
      </c>
      <c r="K74" s="16" t="s">
        <v>4</v>
      </c>
      <c r="L74" s="16" t="s">
        <v>5</v>
      </c>
      <c r="M74" s="21" t="s">
        <v>4</v>
      </c>
      <c r="N74" s="21" t="s">
        <v>5</v>
      </c>
      <c r="O74" s="21" t="s">
        <v>4</v>
      </c>
      <c r="P74" s="21" t="s">
        <v>5</v>
      </c>
    </row>
    <row r="75" spans="1:16" x14ac:dyDescent="0.3">
      <c r="A75" s="17">
        <f>B75/B84</f>
        <v>0.35</v>
      </c>
      <c r="B75" s="18">
        <f>B84*35%</f>
        <v>105</v>
      </c>
      <c r="C75" s="17">
        <f>D75/B84</f>
        <v>0.8</v>
      </c>
      <c r="D75" s="18">
        <f>B84*80%</f>
        <v>240</v>
      </c>
      <c r="E75" s="17">
        <f>F75/F84</f>
        <v>0.35</v>
      </c>
      <c r="F75" s="18">
        <f>F84*35%</f>
        <v>70</v>
      </c>
      <c r="G75" s="17">
        <f>H75/F84</f>
        <v>0.8</v>
      </c>
      <c r="H75" s="18">
        <f>F84*80%</f>
        <v>160</v>
      </c>
      <c r="I75" s="17">
        <f>J75/J84</f>
        <v>0.35</v>
      </c>
      <c r="J75" s="18">
        <f>J84*35%</f>
        <v>35</v>
      </c>
      <c r="K75" s="17">
        <f>L75/J84</f>
        <v>0.8</v>
      </c>
      <c r="L75" s="18">
        <f>J84*80%</f>
        <v>80</v>
      </c>
      <c r="M75" s="17">
        <f>N75/N84</f>
        <v>0.35</v>
      </c>
      <c r="N75" s="18">
        <f>N84*35%</f>
        <v>17.5</v>
      </c>
      <c r="O75" s="17">
        <f>P75/N84</f>
        <v>0.8</v>
      </c>
      <c r="P75" s="18">
        <f>N84*80%</f>
        <v>40</v>
      </c>
    </row>
    <row r="76" spans="1:16" x14ac:dyDescent="0.3">
      <c r="A76" s="17">
        <f>B76/B84</f>
        <v>0.4</v>
      </c>
      <c r="B76" s="18">
        <f>B84*40%</f>
        <v>120</v>
      </c>
      <c r="C76" s="17">
        <f>D76/B84</f>
        <v>0.85</v>
      </c>
      <c r="D76" s="18">
        <f>B84*85%</f>
        <v>255</v>
      </c>
      <c r="E76" s="17">
        <f>F76/F84</f>
        <v>0.4</v>
      </c>
      <c r="F76" s="18">
        <f>F84*40%</f>
        <v>80</v>
      </c>
      <c r="G76" s="17">
        <f>H76/F84</f>
        <v>0.85</v>
      </c>
      <c r="H76" s="18">
        <f>F84*85%</f>
        <v>170</v>
      </c>
      <c r="I76" s="17">
        <f>J76/J84</f>
        <v>0.4</v>
      </c>
      <c r="J76" s="18">
        <f>J84*40%</f>
        <v>40</v>
      </c>
      <c r="K76" s="17">
        <f>L76/J84</f>
        <v>0.85</v>
      </c>
      <c r="L76" s="18">
        <f>J84*85%</f>
        <v>85</v>
      </c>
      <c r="M76" s="17">
        <f>N76/N84</f>
        <v>0.4</v>
      </c>
      <c r="N76" s="18">
        <f>N84*40%</f>
        <v>20</v>
      </c>
      <c r="O76" s="17">
        <f>P76/N84</f>
        <v>0.85</v>
      </c>
      <c r="P76" s="18">
        <f>N84*85%</f>
        <v>42.5</v>
      </c>
    </row>
    <row r="77" spans="1:16" x14ac:dyDescent="0.3">
      <c r="A77" s="17">
        <f>B77/B84</f>
        <v>0.45</v>
      </c>
      <c r="B77" s="18">
        <f>B84*45%</f>
        <v>135</v>
      </c>
      <c r="C77" s="17">
        <f>D77/B84</f>
        <v>0.9</v>
      </c>
      <c r="D77" s="18">
        <f>B84*90%</f>
        <v>270</v>
      </c>
      <c r="E77" s="17">
        <f>F77/F84</f>
        <v>0.45</v>
      </c>
      <c r="F77" s="18">
        <f>F84*45%</f>
        <v>90</v>
      </c>
      <c r="G77" s="17">
        <f>H77/F84</f>
        <v>0.9</v>
      </c>
      <c r="H77" s="18">
        <f>F84*90%</f>
        <v>180</v>
      </c>
      <c r="I77" s="17">
        <f>J77/J84</f>
        <v>0.45</v>
      </c>
      <c r="J77" s="18">
        <f>J84*45%</f>
        <v>45</v>
      </c>
      <c r="K77" s="17">
        <f>L77/J84</f>
        <v>0.9</v>
      </c>
      <c r="L77" s="18">
        <f>J84*90%</f>
        <v>90</v>
      </c>
      <c r="M77" s="17">
        <f>N77/N84</f>
        <v>0.45</v>
      </c>
      <c r="N77" s="18">
        <f>N84*45%</f>
        <v>22.5</v>
      </c>
      <c r="O77" s="17">
        <f>P77/N84</f>
        <v>0.9</v>
      </c>
      <c r="P77" s="18">
        <f>N84*90%</f>
        <v>45</v>
      </c>
    </row>
    <row r="78" spans="1:16" x14ac:dyDescent="0.3">
      <c r="A78" s="17">
        <f>B78/B84</f>
        <v>0.5</v>
      </c>
      <c r="B78" s="18">
        <f>B84*50%</f>
        <v>150</v>
      </c>
      <c r="C78" s="17">
        <f>D78/B84</f>
        <v>0.95</v>
      </c>
      <c r="D78" s="18">
        <f>B84*95%</f>
        <v>285</v>
      </c>
      <c r="E78" s="17">
        <f>F78/F84</f>
        <v>0.5</v>
      </c>
      <c r="F78" s="18">
        <f>F84*50%</f>
        <v>100</v>
      </c>
      <c r="G78" s="17">
        <f>H78/F84</f>
        <v>0.95</v>
      </c>
      <c r="H78" s="18">
        <f>F84*95%</f>
        <v>190</v>
      </c>
      <c r="I78" s="17">
        <f>J78/J84</f>
        <v>0.5</v>
      </c>
      <c r="J78" s="18">
        <f>J84*50%</f>
        <v>50</v>
      </c>
      <c r="K78" s="17">
        <f>L78/J84</f>
        <v>0.95</v>
      </c>
      <c r="L78" s="18">
        <f>J84*95%</f>
        <v>95</v>
      </c>
      <c r="M78" s="17">
        <f>N78/N84</f>
        <v>0.5</v>
      </c>
      <c r="N78" s="18">
        <f>N84*50%</f>
        <v>25</v>
      </c>
      <c r="O78" s="17">
        <f>P78/N84</f>
        <v>0.95</v>
      </c>
      <c r="P78" s="18">
        <f>N84*95%</f>
        <v>47.5</v>
      </c>
    </row>
    <row r="79" spans="1:16" x14ac:dyDescent="0.3">
      <c r="A79" s="17">
        <f>B79/B84</f>
        <v>0.55000000000000004</v>
      </c>
      <c r="B79" s="18">
        <f>B84*55%</f>
        <v>165</v>
      </c>
      <c r="C79" s="17">
        <f>D79/B84</f>
        <v>1</v>
      </c>
      <c r="D79" s="18">
        <f>B84*100%</f>
        <v>300</v>
      </c>
      <c r="E79" s="17">
        <f>F79/F84</f>
        <v>0.55000000000000004</v>
      </c>
      <c r="F79" s="18">
        <f>F84*55%</f>
        <v>110.00000000000001</v>
      </c>
      <c r="G79" s="17">
        <f>H79/F84</f>
        <v>1</v>
      </c>
      <c r="H79" s="18">
        <f>F84*100%</f>
        <v>200</v>
      </c>
      <c r="I79" s="17">
        <f>J79/J84</f>
        <v>0.55000000000000004</v>
      </c>
      <c r="J79" s="18">
        <f>J84*55%</f>
        <v>55.000000000000007</v>
      </c>
      <c r="K79" s="17">
        <f>L79/J84</f>
        <v>1</v>
      </c>
      <c r="L79" s="18">
        <f>J84*100%</f>
        <v>100</v>
      </c>
      <c r="M79" s="17">
        <f>N79/N84</f>
        <v>0.55000000000000004</v>
      </c>
      <c r="N79" s="18">
        <f>N84*55%</f>
        <v>27.500000000000004</v>
      </c>
      <c r="O79" s="17">
        <f>P79/N84</f>
        <v>1</v>
      </c>
      <c r="P79" s="18">
        <f>N84*100%</f>
        <v>50</v>
      </c>
    </row>
    <row r="80" spans="1:16" x14ac:dyDescent="0.3">
      <c r="A80" s="17">
        <f>B80/B84</f>
        <v>0.6</v>
      </c>
      <c r="B80" s="18">
        <f>B84*60%</f>
        <v>180</v>
      </c>
      <c r="C80" s="17">
        <f>D80/B84</f>
        <v>1.05</v>
      </c>
      <c r="D80" s="18">
        <f>B84*105%</f>
        <v>315</v>
      </c>
      <c r="E80" s="17">
        <f>F80/F84</f>
        <v>0.6</v>
      </c>
      <c r="F80" s="18">
        <f>F84*60%</f>
        <v>120</v>
      </c>
      <c r="G80" s="17">
        <f>H80/F84</f>
        <v>1.05</v>
      </c>
      <c r="H80" s="18">
        <f>F84*105%</f>
        <v>210</v>
      </c>
      <c r="I80" s="17">
        <f>J80/J84</f>
        <v>0.6</v>
      </c>
      <c r="J80" s="18">
        <f>J84*60%</f>
        <v>60</v>
      </c>
      <c r="K80" s="17">
        <f>L80/J84</f>
        <v>1.05</v>
      </c>
      <c r="L80" s="18">
        <f>J84*105%</f>
        <v>105</v>
      </c>
      <c r="M80" s="17">
        <f>N80/N84</f>
        <v>0.6</v>
      </c>
      <c r="N80" s="18">
        <f>N84*60%</f>
        <v>30</v>
      </c>
      <c r="O80" s="17">
        <f>P80/N84</f>
        <v>1.05</v>
      </c>
      <c r="P80" s="18">
        <f>N84*105%</f>
        <v>52.5</v>
      </c>
    </row>
    <row r="81" spans="1:16" x14ac:dyDescent="0.3">
      <c r="A81" s="17">
        <f>B81/B84</f>
        <v>0.65</v>
      </c>
      <c r="B81" s="18">
        <f>B84*65%</f>
        <v>195</v>
      </c>
      <c r="C81" s="17">
        <f>D81/B84</f>
        <v>1.1000000000000001</v>
      </c>
      <c r="D81" s="18">
        <f>B84*110%</f>
        <v>330</v>
      </c>
      <c r="E81" s="17">
        <f>F81/F84</f>
        <v>0.65</v>
      </c>
      <c r="F81" s="18">
        <f>F84*65%</f>
        <v>130</v>
      </c>
      <c r="G81" s="17">
        <f>H81/F84</f>
        <v>1.1000000000000001</v>
      </c>
      <c r="H81" s="18">
        <f>F84*110%</f>
        <v>220.00000000000003</v>
      </c>
      <c r="I81" s="17">
        <f>J81/J84</f>
        <v>0.65</v>
      </c>
      <c r="J81" s="18">
        <f>J84*65%</f>
        <v>65</v>
      </c>
      <c r="K81" s="17">
        <f>L81/J84</f>
        <v>1.1000000000000001</v>
      </c>
      <c r="L81" s="18">
        <f>J84*110%</f>
        <v>110.00000000000001</v>
      </c>
      <c r="M81" s="17">
        <f>N81/N84</f>
        <v>0.65</v>
      </c>
      <c r="N81" s="18">
        <f>N84*65%</f>
        <v>32.5</v>
      </c>
      <c r="O81" s="17">
        <f>P81/N84</f>
        <v>1.1000000000000001</v>
      </c>
      <c r="P81" s="18">
        <f>N84*110%</f>
        <v>55.000000000000007</v>
      </c>
    </row>
    <row r="82" spans="1:16" x14ac:dyDescent="0.3">
      <c r="A82" s="17">
        <f>B82/B84</f>
        <v>0.7</v>
      </c>
      <c r="B82" s="18">
        <f>B84*70%</f>
        <v>210</v>
      </c>
      <c r="C82" s="17">
        <f>D82/B84</f>
        <v>1.1499999999999999</v>
      </c>
      <c r="D82" s="18">
        <f>B84*115%</f>
        <v>345</v>
      </c>
      <c r="E82" s="17">
        <f>F82/F84</f>
        <v>0.7</v>
      </c>
      <c r="F82" s="18">
        <f>F84*70%</f>
        <v>140</v>
      </c>
      <c r="G82" s="17">
        <f>H82/F84</f>
        <v>1.1499999999999999</v>
      </c>
      <c r="H82" s="18">
        <f>F84*115%</f>
        <v>229.99999999999997</v>
      </c>
      <c r="I82" s="17">
        <f>J82/J84</f>
        <v>0.7</v>
      </c>
      <c r="J82" s="18">
        <f>J84*70%</f>
        <v>70</v>
      </c>
      <c r="K82" s="17">
        <f>L82/J84</f>
        <v>1.1499999999999999</v>
      </c>
      <c r="L82" s="18">
        <f>J84*115%</f>
        <v>114.99999999999999</v>
      </c>
      <c r="M82" s="17">
        <f>N82/N84</f>
        <v>0.7</v>
      </c>
      <c r="N82" s="18">
        <f>N84*70%</f>
        <v>35</v>
      </c>
      <c r="O82" s="17">
        <f>P82/N84</f>
        <v>1.1499999999999999</v>
      </c>
      <c r="P82" s="18">
        <f>N84*115%</f>
        <v>57.499999999999993</v>
      </c>
    </row>
    <row r="83" spans="1:16" x14ac:dyDescent="0.3">
      <c r="A83" s="17">
        <f>B83/B84</f>
        <v>0.75</v>
      </c>
      <c r="B83" s="18">
        <f>B84*75%</f>
        <v>225</v>
      </c>
      <c r="C83" s="17">
        <f>D83/B84</f>
        <v>1.2</v>
      </c>
      <c r="D83" s="18">
        <f>B84*120%</f>
        <v>360</v>
      </c>
      <c r="E83" s="17">
        <f>F83/F84</f>
        <v>0.75</v>
      </c>
      <c r="F83" s="18">
        <f>F84*75%</f>
        <v>150</v>
      </c>
      <c r="G83" s="17">
        <f>H83/F84</f>
        <v>1.2</v>
      </c>
      <c r="H83" s="18">
        <f>F84*120%</f>
        <v>240</v>
      </c>
      <c r="I83" s="17">
        <f>J83/J84</f>
        <v>0.75</v>
      </c>
      <c r="J83" s="18">
        <f>J84*75%</f>
        <v>75</v>
      </c>
      <c r="K83" s="17">
        <f>L83/J84</f>
        <v>1.2</v>
      </c>
      <c r="L83" s="18">
        <f>J84*120%</f>
        <v>120</v>
      </c>
      <c r="M83" s="17">
        <f>N83/N84</f>
        <v>0.75</v>
      </c>
      <c r="N83" s="18">
        <f>N84*75%</f>
        <v>37.5</v>
      </c>
      <c r="O83" s="17">
        <f>P83/N84</f>
        <v>1.2</v>
      </c>
      <c r="P83" s="18">
        <f>N84*120%</f>
        <v>60</v>
      </c>
    </row>
    <row r="84" spans="1:16" x14ac:dyDescent="0.3">
      <c r="A84" s="19" t="s">
        <v>6</v>
      </c>
      <c r="B84" s="20">
        <v>300</v>
      </c>
      <c r="C84" s="17">
        <f>D84/B84</f>
        <v>1</v>
      </c>
      <c r="D84" s="18">
        <f>B84*100%</f>
        <v>300</v>
      </c>
      <c r="E84" s="19" t="s">
        <v>6</v>
      </c>
      <c r="F84" s="20">
        <v>200</v>
      </c>
      <c r="G84" s="17">
        <f>H84/F84</f>
        <v>1</v>
      </c>
      <c r="H84" s="18">
        <f>F84*100%</f>
        <v>200</v>
      </c>
      <c r="I84" s="19" t="s">
        <v>6</v>
      </c>
      <c r="J84" s="20">
        <v>100</v>
      </c>
      <c r="K84" s="17">
        <f>L84/J84</f>
        <v>1</v>
      </c>
      <c r="L84" s="18">
        <f>J84*100%</f>
        <v>100</v>
      </c>
      <c r="M84" s="19" t="s">
        <v>6</v>
      </c>
      <c r="N84" s="20">
        <v>50</v>
      </c>
      <c r="O84" s="17">
        <f>P84/N84</f>
        <v>1</v>
      </c>
      <c r="P84" s="18">
        <f>N84*100%</f>
        <v>50</v>
      </c>
    </row>
    <row r="85" spans="1:16" x14ac:dyDescent="0.3">
      <c r="A85" s="22"/>
      <c r="B85" s="10"/>
      <c r="C85" s="23"/>
      <c r="D85" s="10"/>
      <c r="E85" s="22"/>
      <c r="F85" s="10"/>
      <c r="G85" s="23"/>
      <c r="H85" s="10"/>
      <c r="I85" s="22"/>
      <c r="J85" s="10"/>
      <c r="K85" s="23"/>
      <c r="L85" s="10"/>
      <c r="M85" s="22"/>
      <c r="N85" s="10"/>
      <c r="O85" s="23"/>
      <c r="P85" s="10"/>
    </row>
    <row r="86" spans="1:16" x14ac:dyDescent="0.3">
      <c r="A86" s="2" t="s">
        <v>11</v>
      </c>
      <c r="B86" s="2"/>
      <c r="C86" s="7" t="s">
        <v>12</v>
      </c>
      <c r="D86" s="7"/>
      <c r="E86" s="7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</row>
  </sheetData>
  <mergeCells count="60">
    <mergeCell ref="I73:J73"/>
    <mergeCell ref="K73:L73"/>
    <mergeCell ref="M73:N73"/>
    <mergeCell ref="O73:P73"/>
    <mergeCell ref="A86:B86"/>
    <mergeCell ref="C86:E86"/>
    <mergeCell ref="A73:B73"/>
    <mergeCell ref="C73:D73"/>
    <mergeCell ref="E73:F73"/>
    <mergeCell ref="G73:H73"/>
    <mergeCell ref="A71:D71"/>
    <mergeCell ref="E71:H71"/>
    <mergeCell ref="I71:P71"/>
    <mergeCell ref="M58:N58"/>
    <mergeCell ref="O58:P58"/>
    <mergeCell ref="E56:H56"/>
    <mergeCell ref="I56:P56"/>
    <mergeCell ref="A58:B58"/>
    <mergeCell ref="C58:D58"/>
    <mergeCell ref="E58:F58"/>
    <mergeCell ref="G58:H58"/>
    <mergeCell ref="I58:J58"/>
    <mergeCell ref="K58:L58"/>
    <mergeCell ref="A56:D56"/>
    <mergeCell ref="I43:J43"/>
    <mergeCell ref="K43:L43"/>
    <mergeCell ref="M43:N43"/>
    <mergeCell ref="O43:P43"/>
    <mergeCell ref="A43:B43"/>
    <mergeCell ref="C43:D43"/>
    <mergeCell ref="E43:F43"/>
    <mergeCell ref="G43:H43"/>
    <mergeCell ref="A41:D41"/>
    <mergeCell ref="E41:H41"/>
    <mergeCell ref="I41:P41"/>
    <mergeCell ref="I28:J28"/>
    <mergeCell ref="K28:L28"/>
    <mergeCell ref="M28:N28"/>
    <mergeCell ref="O28:P28"/>
    <mergeCell ref="A28:B28"/>
    <mergeCell ref="C28:D28"/>
    <mergeCell ref="E28:F28"/>
    <mergeCell ref="G28:H28"/>
    <mergeCell ref="A26:D26"/>
    <mergeCell ref="E26:H26"/>
    <mergeCell ref="I26:P26"/>
    <mergeCell ref="I13:J13"/>
    <mergeCell ref="K13:L13"/>
    <mergeCell ref="M13:N13"/>
    <mergeCell ref="O13:P13"/>
    <mergeCell ref="A13:B13"/>
    <mergeCell ref="C13:D13"/>
    <mergeCell ref="E13:F13"/>
    <mergeCell ref="G13:H13"/>
    <mergeCell ref="A1:P1"/>
    <mergeCell ref="A2:N10"/>
    <mergeCell ref="O2:P10"/>
    <mergeCell ref="A11:D11"/>
    <mergeCell ref="E11:H11"/>
    <mergeCell ref="I11:P1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Miller</dc:creator>
  <cp:lastModifiedBy>Daniel Miller</cp:lastModifiedBy>
  <dcterms:created xsi:type="dcterms:W3CDTF">2023-12-16T17:36:20Z</dcterms:created>
  <dcterms:modified xsi:type="dcterms:W3CDTF">2023-12-16T17:51:21Z</dcterms:modified>
</cp:coreProperties>
</file>