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.ikeda\Desktop\HP\"/>
    </mc:Choice>
  </mc:AlternateContent>
  <xr:revisionPtr revIDLastSave="0" documentId="13_ncr:1_{2D9AC0D5-801D-409C-891E-172D2B3BEB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" l="1"/>
  <c r="K33" i="1" s="1"/>
  <c r="G30" i="1"/>
  <c r="Q10" i="1"/>
  <c r="M33" i="1" s="1"/>
  <c r="Q7" i="1"/>
  <c r="Q28" i="1"/>
  <c r="Q27" i="1"/>
  <c r="P33" i="1" s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9" i="1"/>
  <c r="Q8" i="1"/>
  <c r="Q6" i="1"/>
  <c r="L33" i="1" s="1"/>
  <c r="N33" i="1" l="1"/>
  <c r="Q33" i="1" s="1"/>
  <c r="O33" i="1"/>
</calcChain>
</file>

<file path=xl/sharedStrings.xml><?xml version="1.0" encoding="utf-8"?>
<sst xmlns="http://schemas.openxmlformats.org/spreadsheetml/2006/main" count="78" uniqueCount="60">
  <si>
    <t>類別</t>
    <rPh sb="0" eb="2">
      <t>ルイベツ</t>
    </rPh>
    <phoneticPr fontId="1"/>
  </si>
  <si>
    <t>性質</t>
    <rPh sb="0" eb="2">
      <t>セイシツ</t>
    </rPh>
    <phoneticPr fontId="1"/>
  </si>
  <si>
    <t>特殊引火物</t>
    <rPh sb="0" eb="5">
      <t>トクシュインカブツ</t>
    </rPh>
    <phoneticPr fontId="1"/>
  </si>
  <si>
    <t>第二石油類</t>
    <rPh sb="0" eb="5">
      <t>ダイニセキユルイ</t>
    </rPh>
    <phoneticPr fontId="1"/>
  </si>
  <si>
    <t>非水溶性液体</t>
    <rPh sb="0" eb="4">
      <t>ヒスイヨウセイ</t>
    </rPh>
    <rPh sb="4" eb="6">
      <t>エキタイ</t>
    </rPh>
    <phoneticPr fontId="1"/>
  </si>
  <si>
    <t>水溶性液体</t>
    <rPh sb="0" eb="3">
      <t>スイヨウセイ</t>
    </rPh>
    <rPh sb="3" eb="5">
      <t>エキタイ</t>
    </rPh>
    <phoneticPr fontId="1"/>
  </si>
  <si>
    <t>指定数量</t>
    <rPh sb="0" eb="2">
      <t>シテイ</t>
    </rPh>
    <rPh sb="2" eb="4">
      <t>スウリョウ</t>
    </rPh>
    <phoneticPr fontId="1"/>
  </si>
  <si>
    <t>製品名</t>
    <rPh sb="0" eb="3">
      <t>セイヒンメイ</t>
    </rPh>
    <phoneticPr fontId="1"/>
  </si>
  <si>
    <t>容量(L)</t>
    <rPh sb="0" eb="2">
      <t>ヨウリョウ</t>
    </rPh>
    <phoneticPr fontId="1"/>
  </si>
  <si>
    <t>数量(個)</t>
    <rPh sb="0" eb="2">
      <t>スウリョウ</t>
    </rPh>
    <rPh sb="3" eb="4">
      <t>コ</t>
    </rPh>
    <phoneticPr fontId="1"/>
  </si>
  <si>
    <t>容量総計</t>
    <rPh sb="0" eb="2">
      <t>ヨウリョウ</t>
    </rPh>
    <rPh sb="2" eb="4">
      <t>ソウケイ</t>
    </rPh>
    <phoneticPr fontId="1"/>
  </si>
  <si>
    <t xml:space="preserve"> L</t>
    <phoneticPr fontId="1"/>
  </si>
  <si>
    <t>※一建屋内での危険物の貯蔵・取扱い量を算出してください。</t>
    <rPh sb="1" eb="2">
      <t>イチ</t>
    </rPh>
    <rPh sb="2" eb="4">
      <t>タテヤ</t>
    </rPh>
    <rPh sb="4" eb="5">
      <t>ナイ</t>
    </rPh>
    <rPh sb="7" eb="10">
      <t>キケンブツ</t>
    </rPh>
    <rPh sb="11" eb="13">
      <t>チョゾウ</t>
    </rPh>
    <rPh sb="14" eb="16">
      <t>トリアツカ</t>
    </rPh>
    <rPh sb="17" eb="18">
      <t>リョウ</t>
    </rPh>
    <rPh sb="19" eb="21">
      <t>サンシュツ</t>
    </rPh>
    <phoneticPr fontId="1"/>
  </si>
  <si>
    <t>指定数量の倍数</t>
    <rPh sb="0" eb="4">
      <t>シテイスウリョウ</t>
    </rPh>
    <rPh sb="5" eb="7">
      <t>バイスウ</t>
    </rPh>
    <phoneticPr fontId="1"/>
  </si>
  <si>
    <t>第三石油類</t>
    <rPh sb="0" eb="2">
      <t>ダイサン</t>
    </rPh>
    <rPh sb="2" eb="4">
      <t>セキユ</t>
    </rPh>
    <rPh sb="4" eb="5">
      <t>ルイ</t>
    </rPh>
    <phoneticPr fontId="1"/>
  </si>
  <si>
    <t>第一石油類</t>
    <rPh sb="0" eb="5">
      <t>ダイイチセキユルイ</t>
    </rPh>
    <phoneticPr fontId="1"/>
  </si>
  <si>
    <t>50 L</t>
    <phoneticPr fontId="1"/>
  </si>
  <si>
    <t>200 L</t>
    <phoneticPr fontId="1"/>
  </si>
  <si>
    <t>400 L</t>
    <phoneticPr fontId="1"/>
  </si>
  <si>
    <t>1,000 L</t>
    <phoneticPr fontId="1"/>
  </si>
  <si>
    <t>2,000 L</t>
    <phoneticPr fontId="1"/>
  </si>
  <si>
    <t>4,000 L</t>
    <phoneticPr fontId="1"/>
  </si>
  <si>
    <t>6,000 L</t>
    <phoneticPr fontId="1"/>
  </si>
  <si>
    <t>10,000 L</t>
    <phoneticPr fontId="1"/>
  </si>
  <si>
    <t>第 四 類</t>
    <rPh sb="0" eb="1">
      <t>ダイ</t>
    </rPh>
    <rPh sb="2" eb="3">
      <t>ヨン</t>
    </rPh>
    <rPh sb="4" eb="5">
      <t>ルイ</t>
    </rPh>
    <phoneticPr fontId="1"/>
  </si>
  <si>
    <t>第 二 石油類</t>
    <rPh sb="0" eb="1">
      <t>ダイ</t>
    </rPh>
    <rPh sb="2" eb="3">
      <t>ニ</t>
    </rPh>
    <rPh sb="4" eb="6">
      <t>セキユ</t>
    </rPh>
    <rPh sb="6" eb="7">
      <t>ルイ</t>
    </rPh>
    <phoneticPr fontId="1"/>
  </si>
  <si>
    <t>第 三 石油類</t>
    <rPh sb="0" eb="1">
      <t>ダイ</t>
    </rPh>
    <rPh sb="2" eb="3">
      <t>ミ</t>
    </rPh>
    <rPh sb="4" eb="7">
      <t>セキユルイ</t>
    </rPh>
    <phoneticPr fontId="1"/>
  </si>
  <si>
    <t>IPA、エチルアルコール など</t>
    <phoneticPr fontId="1"/>
  </si>
  <si>
    <t>IPA代替アルコール など</t>
    <rPh sb="3" eb="5">
      <t>ダイガエ</t>
    </rPh>
    <phoneticPr fontId="1"/>
  </si>
  <si>
    <t>速乾性ブラン洗浄液 など</t>
    <rPh sb="0" eb="3">
      <t>ソッカンセイ</t>
    </rPh>
    <rPh sb="6" eb="9">
      <t>センジョウエキ</t>
    </rPh>
    <phoneticPr fontId="1"/>
  </si>
  <si>
    <t>洗浄液、給水ローラー洗浄液 など</t>
    <rPh sb="0" eb="3">
      <t>センジョウエキ</t>
    </rPh>
    <rPh sb="4" eb="6">
      <t>キュウスイ</t>
    </rPh>
    <rPh sb="10" eb="13">
      <t>センジョウエキ</t>
    </rPh>
    <phoneticPr fontId="1"/>
  </si>
  <si>
    <t>エッチ液 など</t>
    <rPh sb="3" eb="4">
      <t>エキ</t>
    </rPh>
    <phoneticPr fontId="1"/>
  </si>
  <si>
    <t>洗浄液、植物系洗浄 液など</t>
    <rPh sb="0" eb="3">
      <t>センジョウエキ</t>
    </rPh>
    <rPh sb="4" eb="7">
      <t>ショクブツケイ</t>
    </rPh>
    <rPh sb="7" eb="9">
      <t>センジョウ</t>
    </rPh>
    <rPh sb="10" eb="11">
      <t>エキ</t>
    </rPh>
    <phoneticPr fontId="1"/>
  </si>
  <si>
    <t>動 植 物 油 類</t>
    <rPh sb="0" eb="1">
      <t>ドウ</t>
    </rPh>
    <rPh sb="2" eb="3">
      <t>ショク</t>
    </rPh>
    <rPh sb="4" eb="5">
      <t>モノ</t>
    </rPh>
    <rPh sb="6" eb="7">
      <t>アブラ</t>
    </rPh>
    <rPh sb="8" eb="9">
      <t>ルイ</t>
    </rPh>
    <phoneticPr fontId="1"/>
  </si>
  <si>
    <t>第 四 石 油 類</t>
    <rPh sb="0" eb="1">
      <t>ダイ</t>
    </rPh>
    <rPh sb="2" eb="3">
      <t>ヨン</t>
    </rPh>
    <rPh sb="4" eb="5">
      <t>イシ</t>
    </rPh>
    <rPh sb="6" eb="7">
      <t>アブラ</t>
    </rPh>
    <rPh sb="8" eb="9">
      <t>ルイ</t>
    </rPh>
    <phoneticPr fontId="1"/>
  </si>
  <si>
    <t>第 三 石 油 類</t>
    <rPh sb="0" eb="1">
      <t>ダイ</t>
    </rPh>
    <rPh sb="2" eb="3">
      <t>ミ</t>
    </rPh>
    <rPh sb="4" eb="5">
      <t>イシ</t>
    </rPh>
    <rPh sb="6" eb="7">
      <t>アブラ</t>
    </rPh>
    <rPh sb="8" eb="9">
      <t>ルイ</t>
    </rPh>
    <phoneticPr fontId="1"/>
  </si>
  <si>
    <t>第 二 石 油 類</t>
    <rPh sb="0" eb="1">
      <t>ダイ</t>
    </rPh>
    <rPh sb="2" eb="3">
      <t>ニ</t>
    </rPh>
    <rPh sb="4" eb="5">
      <t>イシ</t>
    </rPh>
    <rPh sb="6" eb="7">
      <t>アブラ</t>
    </rPh>
    <rPh sb="8" eb="9">
      <t>ルイ</t>
    </rPh>
    <phoneticPr fontId="1"/>
  </si>
  <si>
    <t>アルコール 類</t>
    <rPh sb="6" eb="7">
      <t>ルイ</t>
    </rPh>
    <phoneticPr fontId="1"/>
  </si>
  <si>
    <t>第 一 石 油 類</t>
    <rPh sb="0" eb="1">
      <t>ダイ</t>
    </rPh>
    <rPh sb="2" eb="3">
      <t>イチ</t>
    </rPh>
    <rPh sb="4" eb="5">
      <t>イシ</t>
    </rPh>
    <rPh sb="6" eb="7">
      <t>アブラ</t>
    </rPh>
    <rPh sb="8" eb="9">
      <t>ルイ</t>
    </rPh>
    <phoneticPr fontId="1"/>
  </si>
  <si>
    <t>簡単！危険物　指定数量チェックシート</t>
    <rPh sb="0" eb="2">
      <t>カンタン</t>
    </rPh>
    <rPh sb="3" eb="6">
      <t>キケンブツ</t>
    </rPh>
    <rPh sb="7" eb="11">
      <t>シテイスウリョウ</t>
    </rPh>
    <phoneticPr fontId="1"/>
  </si>
  <si>
    <t>https://www.mhlw.go.jp/shingi/2010/03/dl/s0308-15h.pdf</t>
    <phoneticPr fontId="1"/>
  </si>
  <si>
    <t>詳しくは、官公庁HPをご確認ください　（厚生労働省　URL（PDF））</t>
    <rPh sb="0" eb="1">
      <t>クワ</t>
    </rPh>
    <rPh sb="5" eb="8">
      <t>カンコウチョウ</t>
    </rPh>
    <rPh sb="12" eb="14">
      <t>カクニン</t>
    </rPh>
    <rPh sb="20" eb="25">
      <t>コウセイロウドウショウ</t>
    </rPh>
    <phoneticPr fontId="1"/>
  </si>
  <si>
    <t>重量 (kg)：</t>
    <rPh sb="0" eb="2">
      <t>ジュウリョウ</t>
    </rPh>
    <phoneticPr fontId="1"/>
  </si>
  <si>
    <t>アルコール 類</t>
    <phoneticPr fontId="1"/>
  </si>
  <si>
    <t>〇 危険物リスト</t>
    <rPh sb="2" eb="5">
      <t>キケンブツ</t>
    </rPh>
    <phoneticPr fontId="1"/>
  </si>
  <si>
    <t>〇 指定数量の倍数</t>
    <rPh sb="2" eb="6">
      <t>シテイスウリョウ</t>
    </rPh>
    <rPh sb="7" eb="9">
      <t>バイスウ</t>
    </rPh>
    <phoneticPr fontId="1"/>
  </si>
  <si>
    <t>第 一 石油類</t>
    <rPh sb="2" eb="3">
      <t>1</t>
    </rPh>
    <phoneticPr fontId="1"/>
  </si>
  <si>
    <r>
      <t>比重 (g/cm</t>
    </r>
    <r>
      <rPr>
        <vertAlign val="superscript"/>
        <sz val="11"/>
        <color theme="1"/>
        <rFont val="BIZ UDPゴシック"/>
        <family val="3"/>
        <charset val="128"/>
      </rPr>
      <t>3</t>
    </r>
    <r>
      <rPr>
        <sz val="11"/>
        <color theme="1"/>
        <rFont val="BIZ UDPゴシック"/>
        <family val="3"/>
        <charset val="128"/>
      </rPr>
      <t>)：</t>
    </r>
    <rPh sb="0" eb="2">
      <t>ヒジュウ</t>
    </rPh>
    <phoneticPr fontId="1"/>
  </si>
  <si>
    <t>第四類, 動植物油類</t>
    <rPh sb="0" eb="3">
      <t>ダイヨンルイ</t>
    </rPh>
    <rPh sb="5" eb="9">
      <t>ドウショクブツユ</t>
    </rPh>
    <rPh sb="9" eb="10">
      <t>ルイ</t>
    </rPh>
    <phoneticPr fontId="1"/>
  </si>
  <si>
    <t>ｱﾙｺｰﾙ類</t>
    <rPh sb="5" eb="6">
      <t>ルイ</t>
    </rPh>
    <phoneticPr fontId="1"/>
  </si>
  <si>
    <t>〇 消防法に定められる危険物の類別および、用途別分類と指定数量</t>
    <rPh sb="2" eb="5">
      <t>ショウボウホウ</t>
    </rPh>
    <rPh sb="6" eb="7">
      <t>サダ</t>
    </rPh>
    <rPh sb="11" eb="14">
      <t>キケンブツ</t>
    </rPh>
    <rPh sb="15" eb="17">
      <t>ルイベツ</t>
    </rPh>
    <rPh sb="21" eb="24">
      <t>ヨウトベツ</t>
    </rPh>
    <rPh sb="24" eb="26">
      <t>ブンルイ</t>
    </rPh>
    <rPh sb="27" eb="31">
      <t>シテイスウリョウ</t>
    </rPh>
    <phoneticPr fontId="1"/>
  </si>
  <si>
    <t>〇 重量規格製品 の 体積変換票 （ｋｇ → Ｌ）</t>
    <rPh sb="2" eb="4">
      <t>ジュウリョウ</t>
    </rPh>
    <rPh sb="4" eb="6">
      <t>キカク</t>
    </rPh>
    <rPh sb="6" eb="8">
      <t>セイヒン</t>
    </rPh>
    <rPh sb="11" eb="13">
      <t>タイセキ</t>
    </rPh>
    <rPh sb="13" eb="15">
      <t>ヘンカン</t>
    </rPh>
    <rPh sb="15" eb="16">
      <t>ヒョウ</t>
    </rPh>
    <phoneticPr fontId="1"/>
  </si>
  <si>
    <t>非水溶性
液体</t>
    <rPh sb="0" eb="4">
      <t>ヒスイヨウセイ</t>
    </rPh>
    <rPh sb="5" eb="7">
      <t>エキタイ</t>
    </rPh>
    <phoneticPr fontId="1"/>
  </si>
  <si>
    <t>水溶性
液体</t>
    <rPh sb="0" eb="3">
      <t>スイヨウセイ</t>
    </rPh>
    <rPh sb="4" eb="6">
      <t>エキタイ</t>
    </rPh>
    <phoneticPr fontId="1"/>
  </si>
  <si>
    <r>
      <t xml:space="preserve">↑　
</t>
    </r>
    <r>
      <rPr>
        <sz val="10"/>
        <color theme="1"/>
        <rFont val="BIZ UDPゴシック"/>
        <family val="3"/>
        <charset val="128"/>
      </rPr>
      <t>左記リスト当該製品の「容量（L)」に記入</t>
    </r>
    <rPh sb="3" eb="5">
      <t>サキ</t>
    </rPh>
    <rPh sb="8" eb="12">
      <t>トウガイセイヒン</t>
    </rPh>
    <phoneticPr fontId="1"/>
  </si>
  <si>
    <t>2024.12.16光陽化学工業（株）</t>
    <rPh sb="10" eb="11">
      <t>ヒカリ</t>
    </rPh>
    <rPh sb="11" eb="12">
      <t>ヨウ</t>
    </rPh>
    <rPh sb="12" eb="16">
      <t>カガクコウギョウ</t>
    </rPh>
    <rPh sb="17" eb="18">
      <t>カブ</t>
    </rPh>
    <phoneticPr fontId="1"/>
  </si>
  <si>
    <r>
      <rPr>
        <b/>
        <sz val="9"/>
        <color rgb="FFFF0000"/>
        <rFont val="BIZ UDPゴシック"/>
        <family val="3"/>
        <charset val="128"/>
      </rPr>
      <t>※指定数量の 1/5 未満　（0.2未満）　：　届出不要</t>
    </r>
    <r>
      <rPr>
        <b/>
        <sz val="9"/>
        <color theme="1"/>
        <rFont val="BIZ UDPゴシック"/>
        <family val="3"/>
        <charset val="128"/>
      </rPr>
      <t>　　　　　　　</t>
    </r>
    <r>
      <rPr>
        <sz val="9"/>
        <color theme="1"/>
        <rFont val="BIZ UDPゴシック"/>
        <family val="3"/>
        <charset val="128"/>
      </rPr>
      <t>　　　　　　　　　　　　　　　　　　　　　　　　　　　　　　　　　　　　　　※指定数量の 1/5 以上 1未満　（0.2以上1未満）：　少量危険物貯蔵、取扱いの届出が必要　　　　　　　　　　　　　　　　　　　　　※指定数量の 1 以上　：　屋内貯蔵所、一般取扱所等の許可が必要</t>
    </r>
    <rPh sb="1" eb="5">
      <t>シテイスウリョウ</t>
    </rPh>
    <rPh sb="95" eb="97">
      <t>イジョウ</t>
    </rPh>
    <rPh sb="98" eb="100">
      <t>ミマン</t>
    </rPh>
    <phoneticPr fontId="1"/>
  </si>
  <si>
    <r>
      <rPr>
        <sz val="10"/>
        <color theme="1"/>
        <rFont val="BIZ UDPゴシック"/>
        <family val="3"/>
        <charset val="128"/>
      </rPr>
      <t>※　</t>
    </r>
    <r>
      <rPr>
        <u/>
        <sz val="10"/>
        <color theme="1"/>
        <rFont val="BIZ UDPゴシック"/>
        <family val="3"/>
        <charset val="128"/>
      </rPr>
      <t>指定数量の倍数の把握に参考としてご使用ください</t>
    </r>
    <rPh sb="2" eb="6">
      <t>シテイスウリョウ</t>
    </rPh>
    <rPh sb="7" eb="9">
      <t>バイスウ</t>
    </rPh>
    <rPh sb="10" eb="12">
      <t>ハアク</t>
    </rPh>
    <rPh sb="13" eb="15">
      <t>サンコウ</t>
    </rPh>
    <rPh sb="19" eb="21">
      <t>シヨウ</t>
    </rPh>
    <phoneticPr fontId="1"/>
  </si>
  <si>
    <r>
      <t xml:space="preserve">　※ </t>
    </r>
    <r>
      <rPr>
        <b/>
        <sz val="10"/>
        <color rgb="FF00B050"/>
        <rFont val="BIZ UDPゴシック"/>
        <family val="3"/>
        <charset val="128"/>
      </rPr>
      <t>緑色のセル</t>
    </r>
    <r>
      <rPr>
        <sz val="10"/>
        <color theme="1"/>
        <rFont val="BIZ UDPゴシック"/>
        <family val="3"/>
        <charset val="128"/>
      </rPr>
      <t>に製品情報を入力してください</t>
    </r>
    <rPh sb="9" eb="13">
      <t>セイヒンジョウホウ</t>
    </rPh>
    <rPh sb="14" eb="16">
      <t>ニュウリョク</t>
    </rPh>
    <phoneticPr fontId="1"/>
  </si>
  <si>
    <r>
      <t xml:space="preserve">    ※</t>
    </r>
    <r>
      <rPr>
        <sz val="10"/>
        <color rgb="FF00B050"/>
        <rFont val="BIZ UDPゴシック"/>
        <family val="3"/>
        <charset val="128"/>
      </rPr>
      <t xml:space="preserve"> </t>
    </r>
    <r>
      <rPr>
        <b/>
        <sz val="10"/>
        <color rgb="FF00B050"/>
        <rFont val="BIZ UDPゴシック"/>
        <family val="3"/>
        <charset val="128"/>
      </rPr>
      <t>緑色のセル</t>
    </r>
    <r>
      <rPr>
        <sz val="10"/>
        <color theme="1"/>
        <rFont val="BIZ UDPゴシック"/>
        <family val="3"/>
        <charset val="128"/>
      </rPr>
      <t>に重量と比重を入力してください</t>
    </r>
    <rPh sb="6" eb="8">
      <t>ミドリイロ</t>
    </rPh>
    <rPh sb="12" eb="14">
      <t>ジュウリョウ</t>
    </rPh>
    <rPh sb="15" eb="17">
      <t>ヒジュウ</t>
    </rPh>
    <rPh sb="18" eb="2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</si>
</sst>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"/>
    <numFmt numFmtId="178" formatCode="0.0_ "/>
    <numFmt numFmtId="179" formatCode="0.00_ 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u/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u/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vertAlign val="superscript"/>
      <sz val="11"/>
      <color theme="1"/>
      <name val="BIZ UDPゴシック"/>
      <family val="3"/>
      <charset val="128"/>
    </font>
    <font>
      <b/>
      <sz val="14"/>
      <color rgb="FF0000FF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.5"/>
      <color theme="1"/>
      <name val="BIZ UDPゴシック"/>
      <family val="3"/>
      <charset val="128"/>
    </font>
    <font>
      <b/>
      <sz val="10"/>
      <color rgb="FF0000FF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9"/>
      <color theme="10"/>
      <name val="BIZ UDPゴシック"/>
      <family val="3"/>
      <charset val="128"/>
    </font>
    <font>
      <u/>
      <sz val="10"/>
      <color theme="1"/>
      <name val="BIZ UDP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0"/>
      <color rgb="FF00B050"/>
      <name val="BIZ UDPゴシック"/>
      <family val="3"/>
      <charset val="128"/>
    </font>
    <font>
      <sz val="10"/>
      <color rgb="FF00B050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5" fillId="0" borderId="0" xfId="0" applyFont="1">
      <alignment vertical="center"/>
    </xf>
    <xf numFmtId="58" fontId="7" fillId="0" borderId="0" xfId="0" applyNumberFormat="1" applyFo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31" xfId="0" applyFont="1" applyBorder="1">
      <alignment vertical="center"/>
    </xf>
    <xf numFmtId="178" fontId="5" fillId="6" borderId="0" xfId="1" applyNumberFormat="1" applyFont="1" applyFill="1" applyBorder="1" applyAlignment="1">
      <alignment horizontal="center" vertical="center"/>
    </xf>
    <xf numFmtId="178" fontId="12" fillId="6" borderId="0" xfId="0" applyNumberFormat="1" applyFont="1" applyFill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/>
    </xf>
    <xf numFmtId="0" fontId="5" fillId="8" borderId="6" xfId="0" applyFont="1" applyFill="1" applyBorder="1" applyAlignment="1" applyProtection="1">
      <alignment horizontal="left" vertical="center"/>
      <protection locked="0"/>
    </xf>
    <xf numFmtId="0" fontId="5" fillId="8" borderId="6" xfId="0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left" vertical="center"/>
      <protection locked="0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5" fillId="8" borderId="18" xfId="0" applyFont="1" applyFill="1" applyBorder="1" applyAlignment="1" applyProtection="1">
      <alignment horizontal="left" vertical="center"/>
      <protection locked="0"/>
    </xf>
    <xf numFmtId="0" fontId="5" fillId="8" borderId="18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9" borderId="36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179" fontId="5" fillId="9" borderId="1" xfId="1" applyNumberFormat="1" applyFont="1" applyFill="1" applyBorder="1" applyAlignment="1" applyProtection="1">
      <alignment horizontal="center" vertical="center"/>
    </xf>
    <xf numFmtId="179" fontId="5" fillId="9" borderId="2" xfId="1" applyNumberFormat="1" applyFont="1" applyFill="1" applyBorder="1" applyAlignment="1" applyProtection="1">
      <alignment horizontal="center" vertical="center"/>
    </xf>
    <xf numFmtId="179" fontId="14" fillId="5" borderId="24" xfId="0" applyNumberFormat="1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4" fillId="0" borderId="0" xfId="0" applyFont="1">
      <alignment vertical="center"/>
    </xf>
    <xf numFmtId="58" fontId="7" fillId="0" borderId="0" xfId="0" applyNumberFormat="1" applyFont="1" applyAlignment="1">
      <alignment horizontal="right" vertical="center"/>
    </xf>
    <xf numFmtId="58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29" xfId="0" applyFont="1" applyBorder="1">
      <alignment vertical="center"/>
    </xf>
    <xf numFmtId="58" fontId="5" fillId="0" borderId="0" xfId="0" applyNumberFormat="1" applyFont="1" applyAlignment="1">
      <alignment horizontal="right" vertical="center"/>
    </xf>
    <xf numFmtId="177" fontId="12" fillId="5" borderId="0" xfId="0" applyNumberFormat="1" applyFont="1" applyFill="1" applyAlignment="1">
      <alignment horizontal="center" vertical="center"/>
    </xf>
    <xf numFmtId="58" fontId="15" fillId="0" borderId="20" xfId="0" applyNumberFormat="1" applyFont="1" applyBorder="1" applyAlignment="1">
      <alignment horizontal="left" vertical="center"/>
    </xf>
    <xf numFmtId="176" fontId="5" fillId="6" borderId="0" xfId="0" applyNumberFormat="1" applyFont="1" applyFill="1">
      <alignment vertical="center"/>
    </xf>
    <xf numFmtId="0" fontId="5" fillId="6" borderId="0" xfId="0" applyFont="1" applyFill="1">
      <alignment vertical="center"/>
    </xf>
    <xf numFmtId="177" fontId="5" fillId="6" borderId="0" xfId="0" applyNumberFormat="1" applyFont="1" applyFill="1" applyAlignment="1">
      <alignment horizontal="right" vertical="center"/>
    </xf>
    <xf numFmtId="58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26" xfId="0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22" xfId="0" applyFont="1" applyBorder="1">
      <alignment vertical="center"/>
    </xf>
    <xf numFmtId="0" fontId="0" fillId="0" borderId="22" xfId="0" applyBorder="1">
      <alignment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9" fillId="0" borderId="16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0" fillId="0" borderId="17" xfId="0" applyBorder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9" fillId="4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9" fillId="4" borderId="25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5" fillId="0" borderId="29" xfId="0" applyFont="1" applyBorder="1">
      <alignment vertical="center"/>
    </xf>
    <xf numFmtId="0" fontId="0" fillId="0" borderId="20" xfId="0" applyBorder="1">
      <alignment vertical="center"/>
    </xf>
    <xf numFmtId="0" fontId="5" fillId="0" borderId="30" xfId="0" applyFont="1" applyBorder="1">
      <alignment vertical="center"/>
    </xf>
    <xf numFmtId="0" fontId="0" fillId="0" borderId="31" xfId="0" applyBorder="1">
      <alignment vertical="center"/>
    </xf>
    <xf numFmtId="177" fontId="5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27" xfId="0" applyFont="1" applyBorder="1">
      <alignment vertical="center"/>
    </xf>
    <xf numFmtId="0" fontId="0" fillId="0" borderId="28" xfId="0" applyBorder="1">
      <alignment vertical="center"/>
    </xf>
    <xf numFmtId="0" fontId="5" fillId="8" borderId="0" xfId="0" applyFont="1" applyFill="1" applyAlignment="1" applyProtection="1">
      <alignment horizontal="center" vertical="center"/>
      <protection locked="0"/>
    </xf>
    <xf numFmtId="176" fontId="5" fillId="8" borderId="0" xfId="0" applyNumberFormat="1" applyFont="1" applyFill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vertical="center" wrapText="1"/>
    </xf>
    <xf numFmtId="0" fontId="7" fillId="2" borderId="10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0" borderId="25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7" fillId="7" borderId="5" xfId="0" applyFont="1" applyFill="1" applyBorder="1" applyAlignment="1">
      <alignment horizontal="left" vertical="center"/>
    </xf>
    <xf numFmtId="0" fontId="5" fillId="7" borderId="10" xfId="0" applyFont="1" applyFill="1" applyBorder="1">
      <alignment vertical="center"/>
    </xf>
    <xf numFmtId="0" fontId="5" fillId="7" borderId="6" xfId="0" applyFont="1" applyFill="1" applyBorder="1">
      <alignment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7" fillId="0" borderId="2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20" fillId="0" borderId="26" xfId="0" applyFont="1" applyBorder="1" applyAlignment="1">
      <alignment horizontal="left" vertical="center"/>
    </xf>
    <xf numFmtId="0" fontId="21" fillId="0" borderId="26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2" applyFont="1" applyProtection="1">
      <alignment vertical="center"/>
    </xf>
    <xf numFmtId="0" fontId="7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9" fillId="0" borderId="22" xfId="0" applyFont="1" applyBorder="1">
      <alignment vertical="center"/>
    </xf>
    <xf numFmtId="0" fontId="24" fillId="0" borderId="22" xfId="0" applyFont="1" applyBorder="1">
      <alignment vertical="center"/>
    </xf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2" defaultPivotStyle="PivotStyleLight16"/>
  <colors>
    <mruColors>
      <color rgb="FF00CC00"/>
      <color rgb="FFFFFF99"/>
      <color rgb="FF0000FF"/>
      <color rgb="FFCCFF99"/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80126</xdr:colOff>
      <xdr:row>29</xdr:row>
      <xdr:rowOff>104214</xdr:rowOff>
    </xdr:from>
    <xdr:to>
      <xdr:col>5</xdr:col>
      <xdr:colOff>313765</xdr:colOff>
      <xdr:row>29</xdr:row>
      <xdr:rowOff>268941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152F0FBA-8A14-ACCB-EE1D-3C5AEC07C2EF}"/>
            </a:ext>
          </a:extLst>
        </xdr:cNvPr>
        <xdr:cNvSpPr/>
      </xdr:nvSpPr>
      <xdr:spPr>
        <a:xfrm rot="10800000">
          <a:off x="2298891" y="6009714"/>
          <a:ext cx="233639" cy="16472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hlw.go.jp/shingi/2010/03/dl/s0308-15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8"/>
  <sheetViews>
    <sheetView showGridLines="0" tabSelected="1" showWhiteSpace="0" view="pageLayout" topLeftCell="A3" zoomScale="85" zoomScaleNormal="100" zoomScalePageLayoutView="85" workbookViewId="0">
      <selection activeCell="O5" sqref="O5:P5"/>
    </sheetView>
  </sheetViews>
  <sheetFormatPr defaultRowHeight="13.5" x14ac:dyDescent="0.15"/>
  <cols>
    <col min="1" max="1" width="1.25" customWidth="1"/>
    <col min="3" max="3" width="9.875" customWidth="1"/>
    <col min="4" max="4" width="4.625" customWidth="1"/>
    <col min="5" max="5" width="7.125" customWidth="1"/>
    <col min="6" max="6" width="5.25" customWidth="1"/>
    <col min="7" max="7" width="22.875" customWidth="1"/>
    <col min="8" max="8" width="12.25" customWidth="1"/>
    <col min="9" max="9" width="4" customWidth="1"/>
    <col min="10" max="10" width="2.625" customWidth="1"/>
    <col min="11" max="16" width="9.875" customWidth="1"/>
    <col min="17" max="17" width="9.875" style="1" customWidth="1"/>
  </cols>
  <sheetData>
    <row r="1" spans="1:18" s="3" customFormat="1" ht="3.75" customHeight="1" x14ac:dyDescent="0.15">
      <c r="J1" s="53"/>
      <c r="Q1" s="21"/>
    </row>
    <row r="2" spans="1:18" s="3" customFormat="1" ht="12.75" customHeight="1" x14ac:dyDescent="0.15">
      <c r="B2" s="38" t="s">
        <v>39</v>
      </c>
      <c r="H2" s="50" t="s">
        <v>55</v>
      </c>
      <c r="J2" s="52"/>
      <c r="K2" s="51" t="s">
        <v>44</v>
      </c>
      <c r="L2" s="52"/>
      <c r="M2" s="52"/>
      <c r="N2" s="52"/>
      <c r="O2" s="52"/>
      <c r="P2" s="52"/>
      <c r="Q2" s="52"/>
    </row>
    <row r="3" spans="1:18" s="3" customFormat="1" ht="18.75" customHeight="1" thickBot="1" x14ac:dyDescent="0.2">
      <c r="B3" s="66"/>
      <c r="C3" s="52"/>
      <c r="D3" s="52"/>
      <c r="E3" s="52"/>
      <c r="F3" s="52"/>
      <c r="G3" s="52"/>
      <c r="H3" s="52"/>
      <c r="I3" s="52"/>
      <c r="J3" s="52"/>
      <c r="K3" s="144" t="s">
        <v>58</v>
      </c>
      <c r="L3" s="145"/>
      <c r="M3" s="145"/>
      <c r="N3" s="145"/>
      <c r="O3" s="145"/>
      <c r="P3" s="145"/>
      <c r="Q3" s="145"/>
      <c r="R3" s="4"/>
    </row>
    <row r="4" spans="1:18" s="3" customFormat="1" ht="17.25" customHeight="1" thickBot="1" x14ac:dyDescent="0.2">
      <c r="B4" s="52"/>
      <c r="C4" s="52"/>
      <c r="D4" s="52"/>
      <c r="E4" s="52"/>
      <c r="F4" s="52"/>
      <c r="G4" s="52"/>
      <c r="H4" s="52"/>
      <c r="I4" s="52"/>
      <c r="J4" s="52"/>
      <c r="K4" s="5" t="s">
        <v>0</v>
      </c>
      <c r="L4" s="58" t="s">
        <v>1</v>
      </c>
      <c r="M4" s="59"/>
      <c r="N4" s="14" t="s">
        <v>7</v>
      </c>
      <c r="O4" s="14" t="s">
        <v>8</v>
      </c>
      <c r="P4" s="14" t="s">
        <v>9</v>
      </c>
      <c r="Q4" s="22" t="s">
        <v>10</v>
      </c>
      <c r="R4" s="4"/>
    </row>
    <row r="5" spans="1:18" s="3" customFormat="1" ht="16.5" customHeight="1" thickTop="1" x14ac:dyDescent="0.15">
      <c r="B5" s="142" t="s">
        <v>57</v>
      </c>
      <c r="C5" s="143"/>
      <c r="D5" s="143"/>
      <c r="E5" s="143"/>
      <c r="F5" s="143"/>
      <c r="G5" s="143"/>
      <c r="H5" s="143"/>
      <c r="I5" s="143"/>
      <c r="J5" s="52"/>
      <c r="K5" s="119" t="s">
        <v>24</v>
      </c>
      <c r="L5" s="60" t="s">
        <v>2</v>
      </c>
      <c r="M5" s="61"/>
      <c r="N5" s="15"/>
      <c r="O5" s="16"/>
      <c r="P5" s="16"/>
      <c r="Q5" s="24">
        <f>O5*P5</f>
        <v>0</v>
      </c>
      <c r="R5" s="4"/>
    </row>
    <row r="6" spans="1:18" s="3" customFormat="1" ht="16.5" customHeight="1" x14ac:dyDescent="0.15">
      <c r="B6" s="132"/>
      <c r="C6" s="52"/>
      <c r="D6" s="52"/>
      <c r="E6" s="52"/>
      <c r="F6" s="52"/>
      <c r="G6" s="52"/>
      <c r="H6" s="52"/>
      <c r="I6" s="39"/>
      <c r="J6" s="52"/>
      <c r="K6" s="120"/>
      <c r="L6" s="101" t="s">
        <v>46</v>
      </c>
      <c r="M6" s="110" t="s">
        <v>52</v>
      </c>
      <c r="N6" s="17"/>
      <c r="O6" s="18"/>
      <c r="P6" s="18"/>
      <c r="Q6" s="25">
        <f t="shared" ref="Q6:Q28" si="0">O6*P6</f>
        <v>0</v>
      </c>
    </row>
    <row r="7" spans="1:18" s="3" customFormat="1" ht="16.5" customHeight="1" x14ac:dyDescent="0.15">
      <c r="B7" s="138" t="s">
        <v>41</v>
      </c>
      <c r="C7" s="139"/>
      <c r="D7" s="139"/>
      <c r="E7" s="139"/>
      <c r="F7" s="139"/>
      <c r="G7" s="139"/>
      <c r="H7" s="139"/>
      <c r="I7" s="39"/>
      <c r="J7" s="52"/>
      <c r="K7" s="120"/>
      <c r="L7" s="102"/>
      <c r="M7" s="111"/>
      <c r="N7" s="17"/>
      <c r="O7" s="18"/>
      <c r="P7" s="18"/>
      <c r="Q7" s="25">
        <f t="shared" si="0"/>
        <v>0</v>
      </c>
    </row>
    <row r="8" spans="1:18" s="3" customFormat="1" ht="16.5" customHeight="1" x14ac:dyDescent="0.15">
      <c r="B8" s="140" t="s">
        <v>40</v>
      </c>
      <c r="C8" s="141"/>
      <c r="D8" s="141"/>
      <c r="E8" s="141"/>
      <c r="F8" s="141"/>
      <c r="G8" s="141"/>
      <c r="H8" s="4"/>
      <c r="I8" s="40"/>
      <c r="J8" s="52"/>
      <c r="K8" s="120"/>
      <c r="L8" s="102"/>
      <c r="M8" s="122" t="s">
        <v>53</v>
      </c>
      <c r="N8" s="17"/>
      <c r="O8" s="18"/>
      <c r="P8" s="18"/>
      <c r="Q8" s="25">
        <f t="shared" si="0"/>
        <v>0</v>
      </c>
    </row>
    <row r="9" spans="1:18" s="3" customFormat="1" ht="16.5" customHeight="1" x14ac:dyDescent="0.15">
      <c r="A9" s="53"/>
      <c r="B9" s="52"/>
      <c r="C9" s="52"/>
      <c r="D9" s="52"/>
      <c r="E9" s="52"/>
      <c r="F9" s="52"/>
      <c r="G9" s="52"/>
      <c r="H9" s="52"/>
      <c r="J9" s="52"/>
      <c r="K9" s="120"/>
      <c r="L9" s="103"/>
      <c r="M9" s="123"/>
      <c r="N9" s="17"/>
      <c r="O9" s="18"/>
      <c r="P9" s="18"/>
      <c r="Q9" s="25">
        <f t="shared" si="0"/>
        <v>0</v>
      </c>
    </row>
    <row r="10" spans="1:18" s="3" customFormat="1" ht="16.5" customHeight="1" x14ac:dyDescent="0.15">
      <c r="B10" s="51" t="s">
        <v>50</v>
      </c>
      <c r="C10" s="52"/>
      <c r="D10" s="52"/>
      <c r="E10" s="52"/>
      <c r="F10" s="52"/>
      <c r="G10" s="52"/>
      <c r="H10" s="52"/>
      <c r="J10" s="52"/>
      <c r="K10" s="120"/>
      <c r="L10" s="104" t="s">
        <v>43</v>
      </c>
      <c r="M10" s="105"/>
      <c r="N10" s="17"/>
      <c r="O10" s="18"/>
      <c r="P10" s="18"/>
      <c r="Q10" s="25">
        <f t="shared" si="0"/>
        <v>0</v>
      </c>
    </row>
    <row r="11" spans="1:18" s="3" customFormat="1" ht="16.5" customHeight="1" thickBot="1" x14ac:dyDescent="0.2">
      <c r="B11" s="56"/>
      <c r="C11" s="57"/>
      <c r="D11" s="57"/>
      <c r="E11" s="57"/>
      <c r="F11" s="57"/>
      <c r="G11" s="57"/>
      <c r="H11" s="57"/>
      <c r="I11" s="55"/>
      <c r="J11" s="52"/>
      <c r="K11" s="120"/>
      <c r="L11" s="106"/>
      <c r="M11" s="107"/>
      <c r="N11" s="17"/>
      <c r="O11" s="18"/>
      <c r="P11" s="18"/>
      <c r="Q11" s="25">
        <f t="shared" si="0"/>
        <v>0</v>
      </c>
    </row>
    <row r="12" spans="1:18" s="3" customFormat="1" ht="16.5" customHeight="1" thickBot="1" x14ac:dyDescent="0.2">
      <c r="B12" s="30" t="s">
        <v>0</v>
      </c>
      <c r="C12" s="76" t="s">
        <v>1</v>
      </c>
      <c r="D12" s="77"/>
      <c r="E12" s="77"/>
      <c r="F12" s="77"/>
      <c r="G12" s="78"/>
      <c r="H12" s="31" t="s">
        <v>6</v>
      </c>
      <c r="I12" s="52"/>
      <c r="J12" s="52"/>
      <c r="K12" s="120"/>
      <c r="L12" s="108"/>
      <c r="M12" s="109"/>
      <c r="N12" s="17"/>
      <c r="O12" s="18"/>
      <c r="P12" s="18"/>
      <c r="Q12" s="25">
        <f t="shared" si="0"/>
        <v>0</v>
      </c>
    </row>
    <row r="13" spans="1:18" s="3" customFormat="1" ht="16.5" customHeight="1" thickTop="1" x14ac:dyDescent="0.15">
      <c r="B13" s="124" t="s">
        <v>24</v>
      </c>
      <c r="C13" s="79" t="s">
        <v>2</v>
      </c>
      <c r="D13" s="80"/>
      <c r="E13" s="80"/>
      <c r="F13" s="81"/>
      <c r="G13" s="32"/>
      <c r="H13" s="33" t="s">
        <v>16</v>
      </c>
      <c r="I13" s="52"/>
      <c r="J13" s="52"/>
      <c r="K13" s="120"/>
      <c r="L13" s="114" t="s">
        <v>25</v>
      </c>
      <c r="M13" s="112" t="s">
        <v>52</v>
      </c>
      <c r="N13" s="17"/>
      <c r="O13" s="18"/>
      <c r="P13" s="18"/>
      <c r="Q13" s="25">
        <f t="shared" si="0"/>
        <v>0</v>
      </c>
    </row>
    <row r="14" spans="1:18" s="3" customFormat="1" ht="16.5" customHeight="1" x14ac:dyDescent="0.15">
      <c r="B14" s="124"/>
      <c r="C14" s="82" t="s">
        <v>38</v>
      </c>
      <c r="D14" s="83"/>
      <c r="E14" s="75" t="s">
        <v>4</v>
      </c>
      <c r="F14" s="72"/>
      <c r="G14" s="34" t="s">
        <v>29</v>
      </c>
      <c r="H14" s="35" t="s">
        <v>17</v>
      </c>
      <c r="I14" s="52"/>
      <c r="J14" s="52"/>
      <c r="K14" s="120"/>
      <c r="L14" s="115"/>
      <c r="M14" s="113"/>
      <c r="N14" s="17"/>
      <c r="O14" s="18"/>
      <c r="P14" s="18"/>
      <c r="Q14" s="25">
        <f t="shared" si="0"/>
        <v>0</v>
      </c>
    </row>
    <row r="15" spans="1:18" s="3" customFormat="1" ht="16.5" customHeight="1" x14ac:dyDescent="0.15">
      <c r="B15" s="124"/>
      <c r="C15" s="84"/>
      <c r="D15" s="85"/>
      <c r="E15" s="75" t="s">
        <v>5</v>
      </c>
      <c r="F15" s="72"/>
      <c r="G15" s="34" t="s">
        <v>28</v>
      </c>
      <c r="H15" s="35" t="s">
        <v>18</v>
      </c>
      <c r="I15" s="52"/>
      <c r="J15" s="52"/>
      <c r="K15" s="120"/>
      <c r="L15" s="115"/>
      <c r="M15" s="113"/>
      <c r="N15" s="17"/>
      <c r="O15" s="18"/>
      <c r="P15" s="18"/>
      <c r="Q15" s="25">
        <f t="shared" si="0"/>
        <v>0</v>
      </c>
    </row>
    <row r="16" spans="1:18" s="3" customFormat="1" ht="16.5" customHeight="1" x14ac:dyDescent="0.15">
      <c r="B16" s="124"/>
      <c r="C16" s="75" t="s">
        <v>37</v>
      </c>
      <c r="D16" s="130"/>
      <c r="E16" s="130"/>
      <c r="F16" s="131"/>
      <c r="G16" s="34" t="s">
        <v>27</v>
      </c>
      <c r="H16" s="35" t="s">
        <v>18</v>
      </c>
      <c r="I16" s="52"/>
      <c r="J16" s="52"/>
      <c r="K16" s="120"/>
      <c r="L16" s="115"/>
      <c r="M16" s="113"/>
      <c r="N16" s="17"/>
      <c r="O16" s="18"/>
      <c r="P16" s="18"/>
      <c r="Q16" s="25">
        <f t="shared" si="0"/>
        <v>0</v>
      </c>
    </row>
    <row r="17" spans="2:17" s="3" customFormat="1" ht="16.5" customHeight="1" x14ac:dyDescent="0.15">
      <c r="B17" s="124"/>
      <c r="C17" s="126" t="s">
        <v>36</v>
      </c>
      <c r="D17" s="127"/>
      <c r="E17" s="74" t="s">
        <v>4</v>
      </c>
      <c r="F17" s="72"/>
      <c r="G17" s="34" t="s">
        <v>30</v>
      </c>
      <c r="H17" s="36" t="s">
        <v>19</v>
      </c>
      <c r="I17" s="52"/>
      <c r="J17" s="52"/>
      <c r="K17" s="120"/>
      <c r="L17" s="115"/>
      <c r="M17" s="111"/>
      <c r="N17" s="17"/>
      <c r="O17" s="18"/>
      <c r="P17" s="18"/>
      <c r="Q17" s="25">
        <f t="shared" si="0"/>
        <v>0</v>
      </c>
    </row>
    <row r="18" spans="2:17" s="3" customFormat="1" ht="16.5" customHeight="1" x14ac:dyDescent="0.15">
      <c r="B18" s="124"/>
      <c r="C18" s="128"/>
      <c r="D18" s="129"/>
      <c r="E18" s="74" t="s">
        <v>5</v>
      </c>
      <c r="F18" s="72"/>
      <c r="G18" s="34" t="s">
        <v>31</v>
      </c>
      <c r="H18" s="36" t="s">
        <v>20</v>
      </c>
      <c r="I18" s="52"/>
      <c r="J18" s="52"/>
      <c r="K18" s="120"/>
      <c r="L18" s="115"/>
      <c r="M18" s="112" t="s">
        <v>53</v>
      </c>
      <c r="N18" s="17"/>
      <c r="O18" s="18"/>
      <c r="P18" s="18"/>
      <c r="Q18" s="25">
        <f t="shared" si="0"/>
        <v>0</v>
      </c>
    </row>
    <row r="19" spans="2:17" s="3" customFormat="1" ht="16.5" customHeight="1" x14ac:dyDescent="0.15">
      <c r="B19" s="124"/>
      <c r="C19" s="86" t="s">
        <v>35</v>
      </c>
      <c r="D19" s="87"/>
      <c r="E19" s="73" t="s">
        <v>4</v>
      </c>
      <c r="F19" s="72"/>
      <c r="G19" s="34" t="s">
        <v>32</v>
      </c>
      <c r="H19" s="35" t="s">
        <v>20</v>
      </c>
      <c r="I19" s="52"/>
      <c r="J19" s="52"/>
      <c r="K19" s="120"/>
      <c r="L19" s="115"/>
      <c r="M19" s="113"/>
      <c r="N19" s="17"/>
      <c r="O19" s="18"/>
      <c r="P19" s="18"/>
      <c r="Q19" s="25">
        <f t="shared" si="0"/>
        <v>0</v>
      </c>
    </row>
    <row r="20" spans="2:17" s="3" customFormat="1" ht="16.5" customHeight="1" x14ac:dyDescent="0.15">
      <c r="B20" s="124"/>
      <c r="C20" s="88"/>
      <c r="D20" s="89"/>
      <c r="E20" s="73" t="s">
        <v>5</v>
      </c>
      <c r="F20" s="72"/>
      <c r="G20" s="34" t="s">
        <v>31</v>
      </c>
      <c r="H20" s="35" t="s">
        <v>21</v>
      </c>
      <c r="I20" s="52"/>
      <c r="J20" s="52"/>
      <c r="K20" s="120"/>
      <c r="L20" s="116"/>
      <c r="M20" s="111"/>
      <c r="N20" s="17"/>
      <c r="O20" s="18"/>
      <c r="P20" s="18"/>
      <c r="Q20" s="25">
        <f t="shared" si="0"/>
        <v>0</v>
      </c>
    </row>
    <row r="21" spans="2:17" s="3" customFormat="1" ht="16.5" customHeight="1" x14ac:dyDescent="0.15">
      <c r="B21" s="124"/>
      <c r="C21" s="70" t="s">
        <v>34</v>
      </c>
      <c r="D21" s="71"/>
      <c r="E21" s="71"/>
      <c r="F21" s="71"/>
      <c r="G21" s="72"/>
      <c r="H21" s="35" t="s">
        <v>22</v>
      </c>
      <c r="I21" s="52"/>
      <c r="J21" s="52"/>
      <c r="K21" s="120"/>
      <c r="L21" s="117" t="s">
        <v>26</v>
      </c>
      <c r="M21" s="118" t="s">
        <v>52</v>
      </c>
      <c r="N21" s="17"/>
      <c r="O21" s="18"/>
      <c r="P21" s="18"/>
      <c r="Q21" s="25">
        <f t="shared" si="0"/>
        <v>0</v>
      </c>
    </row>
    <row r="22" spans="2:17" s="3" customFormat="1" ht="16.5" customHeight="1" thickBot="1" x14ac:dyDescent="0.2">
      <c r="B22" s="125"/>
      <c r="C22" s="67" t="s">
        <v>33</v>
      </c>
      <c r="D22" s="68"/>
      <c r="E22" s="68"/>
      <c r="F22" s="68"/>
      <c r="G22" s="69"/>
      <c r="H22" s="37" t="s">
        <v>23</v>
      </c>
      <c r="I22" s="52"/>
      <c r="J22" s="52"/>
      <c r="K22" s="120"/>
      <c r="L22" s="113"/>
      <c r="M22" s="113"/>
      <c r="N22" s="17"/>
      <c r="O22" s="18"/>
      <c r="P22" s="18"/>
      <c r="Q22" s="25">
        <f t="shared" si="0"/>
        <v>0</v>
      </c>
    </row>
    <row r="23" spans="2:17" s="3" customFormat="1" ht="16.5" customHeight="1" x14ac:dyDescent="0.15">
      <c r="B23" s="133" t="s">
        <v>56</v>
      </c>
      <c r="C23" s="133"/>
      <c r="D23" s="133"/>
      <c r="E23" s="133"/>
      <c r="F23" s="133"/>
      <c r="G23" s="133"/>
      <c r="H23" s="133"/>
      <c r="I23" s="52"/>
      <c r="J23" s="52"/>
      <c r="K23" s="120"/>
      <c r="L23" s="113"/>
      <c r="M23" s="111"/>
      <c r="N23" s="17"/>
      <c r="O23" s="18"/>
      <c r="P23" s="18"/>
      <c r="Q23" s="25">
        <f t="shared" si="0"/>
        <v>0</v>
      </c>
    </row>
    <row r="24" spans="2:17" s="3" customFormat="1" ht="16.5" customHeight="1" x14ac:dyDescent="0.15">
      <c r="B24" s="134"/>
      <c r="C24" s="134"/>
      <c r="D24" s="134"/>
      <c r="E24" s="134"/>
      <c r="F24" s="134"/>
      <c r="G24" s="134"/>
      <c r="H24" s="134"/>
      <c r="I24" s="52"/>
      <c r="J24" s="52"/>
      <c r="K24" s="120"/>
      <c r="L24" s="113"/>
      <c r="M24" s="118" t="s">
        <v>53</v>
      </c>
      <c r="N24" s="17"/>
      <c r="O24" s="18"/>
      <c r="P24" s="18"/>
      <c r="Q24" s="25">
        <f t="shared" si="0"/>
        <v>0</v>
      </c>
    </row>
    <row r="25" spans="2:17" s="3" customFormat="1" ht="16.5" customHeight="1" x14ac:dyDescent="0.15">
      <c r="B25" s="135"/>
      <c r="C25" s="135"/>
      <c r="D25" s="135"/>
      <c r="E25" s="135"/>
      <c r="F25" s="135"/>
      <c r="G25" s="135"/>
      <c r="H25" s="135"/>
      <c r="I25" s="52"/>
      <c r="J25" s="52"/>
      <c r="K25" s="120"/>
      <c r="L25" s="113"/>
      <c r="M25" s="113"/>
      <c r="N25" s="17"/>
      <c r="O25" s="18"/>
      <c r="P25" s="18"/>
      <c r="Q25" s="25">
        <f t="shared" si="0"/>
        <v>0</v>
      </c>
    </row>
    <row r="26" spans="2:17" s="3" customFormat="1" ht="16.5" customHeight="1" x14ac:dyDescent="0.15">
      <c r="B26" s="53"/>
      <c r="C26" s="53"/>
      <c r="D26" s="53"/>
      <c r="E26" s="53"/>
      <c r="F26" s="53"/>
      <c r="G26" s="53"/>
      <c r="H26" s="53"/>
      <c r="I26" s="52"/>
      <c r="J26" s="52"/>
      <c r="K26" s="120"/>
      <c r="L26" s="111"/>
      <c r="M26" s="111"/>
      <c r="N26" s="17"/>
      <c r="O26" s="18"/>
      <c r="P26" s="18"/>
      <c r="Q26" s="25">
        <f t="shared" si="0"/>
        <v>0</v>
      </c>
    </row>
    <row r="27" spans="2:17" s="3" customFormat="1" ht="16.5" customHeight="1" x14ac:dyDescent="0.15">
      <c r="B27" s="51" t="s">
        <v>51</v>
      </c>
      <c r="C27" s="52"/>
      <c r="D27" s="52"/>
      <c r="E27" s="52"/>
      <c r="F27" s="52"/>
      <c r="G27" s="52"/>
      <c r="H27" s="52"/>
      <c r="I27" s="52"/>
      <c r="J27" s="52"/>
      <c r="K27" s="120"/>
      <c r="L27" s="64" t="s">
        <v>34</v>
      </c>
      <c r="M27" s="65"/>
      <c r="N27" s="17"/>
      <c r="O27" s="18"/>
      <c r="P27" s="18"/>
      <c r="Q27" s="25">
        <f t="shared" si="0"/>
        <v>0</v>
      </c>
    </row>
    <row r="28" spans="2:17" s="3" customFormat="1" ht="16.5" customHeight="1" thickBot="1" x14ac:dyDescent="0.2">
      <c r="B28" s="144" t="s">
        <v>59</v>
      </c>
      <c r="C28" s="145"/>
      <c r="D28" s="145"/>
      <c r="E28" s="145"/>
      <c r="F28" s="145"/>
      <c r="G28" s="145"/>
      <c r="H28" s="145"/>
      <c r="I28" s="52"/>
      <c r="J28" s="52"/>
      <c r="K28" s="121"/>
      <c r="L28" s="62" t="s">
        <v>33</v>
      </c>
      <c r="M28" s="63"/>
      <c r="N28" s="19"/>
      <c r="O28" s="20"/>
      <c r="P28" s="20"/>
      <c r="Q28" s="26">
        <f t="shared" si="0"/>
        <v>0</v>
      </c>
    </row>
    <row r="29" spans="2:17" s="3" customFormat="1" ht="16.5" customHeight="1" x14ac:dyDescent="0.15">
      <c r="B29" s="97"/>
      <c r="C29" s="54"/>
      <c r="D29" s="54"/>
      <c r="E29" s="54"/>
      <c r="F29" s="54"/>
      <c r="G29" s="54"/>
      <c r="H29" s="98"/>
      <c r="I29" s="52"/>
      <c r="J29" s="52"/>
      <c r="K29" s="136" t="s">
        <v>12</v>
      </c>
      <c r="L29" s="137"/>
      <c r="M29" s="137"/>
      <c r="N29" s="137"/>
      <c r="O29" s="137"/>
      <c r="P29" s="137"/>
      <c r="Q29" s="137"/>
    </row>
    <row r="30" spans="2:17" s="3" customFormat="1" ht="27.75" customHeight="1" x14ac:dyDescent="0.15">
      <c r="B30" s="42"/>
      <c r="C30" s="41" t="s">
        <v>42</v>
      </c>
      <c r="D30" s="99"/>
      <c r="E30" s="99"/>
      <c r="F30" s="43"/>
      <c r="G30" s="44" t="e">
        <f>D30/D32</f>
        <v>#DIV/0!</v>
      </c>
      <c r="H30" s="45" t="s">
        <v>11</v>
      </c>
      <c r="I30" s="52"/>
      <c r="J30" s="52"/>
      <c r="K30" s="51" t="s">
        <v>45</v>
      </c>
      <c r="L30" s="52"/>
      <c r="M30" s="52"/>
      <c r="N30" s="52"/>
      <c r="O30" s="52"/>
      <c r="P30" s="52"/>
      <c r="Q30" s="52"/>
    </row>
    <row r="31" spans="2:17" s="3" customFormat="1" ht="6.75" customHeight="1" thickBot="1" x14ac:dyDescent="0.2">
      <c r="B31" s="90"/>
      <c r="C31" s="52"/>
      <c r="D31" s="52"/>
      <c r="E31" s="52"/>
      <c r="F31" s="52"/>
      <c r="G31" s="52"/>
      <c r="H31" s="91"/>
      <c r="I31" s="52"/>
      <c r="J31" s="52"/>
      <c r="K31" s="53"/>
      <c r="L31" s="52"/>
      <c r="M31" s="52"/>
      <c r="N31" s="52"/>
      <c r="O31" s="52"/>
      <c r="P31" s="52"/>
      <c r="Q31" s="52"/>
    </row>
    <row r="32" spans="2:17" s="3" customFormat="1" ht="27" customHeight="1" x14ac:dyDescent="0.15">
      <c r="B32" s="42"/>
      <c r="C32" s="41" t="s">
        <v>47</v>
      </c>
      <c r="D32" s="100"/>
      <c r="E32" s="99"/>
      <c r="F32" s="94" t="s">
        <v>54</v>
      </c>
      <c r="G32" s="95"/>
      <c r="H32" s="96"/>
      <c r="I32" s="52"/>
      <c r="J32" s="52"/>
      <c r="K32" s="11" t="s">
        <v>2</v>
      </c>
      <c r="L32" s="11" t="s">
        <v>15</v>
      </c>
      <c r="M32" s="12" t="s">
        <v>49</v>
      </c>
      <c r="N32" s="12" t="s">
        <v>3</v>
      </c>
      <c r="O32" s="12" t="s">
        <v>14</v>
      </c>
      <c r="P32" s="13" t="s">
        <v>48</v>
      </c>
      <c r="Q32" s="23" t="s">
        <v>13</v>
      </c>
    </row>
    <row r="33" spans="2:17" s="3" customFormat="1" ht="24.75" customHeight="1" thickBot="1" x14ac:dyDescent="0.2">
      <c r="B33" s="92"/>
      <c r="C33" s="57"/>
      <c r="D33" s="57"/>
      <c r="E33" s="57"/>
      <c r="F33" s="57"/>
      <c r="G33" s="57"/>
      <c r="H33" s="93"/>
      <c r="I33" s="52"/>
      <c r="J33" s="52"/>
      <c r="K33" s="27">
        <f>Q5/50</f>
        <v>0</v>
      </c>
      <c r="L33" s="27">
        <f>(Q6+Q7)/200+(Q8+Q9)/400</f>
        <v>0</v>
      </c>
      <c r="M33" s="27">
        <f>(Q10+Q11+Q12)/400</f>
        <v>0</v>
      </c>
      <c r="N33" s="27">
        <f>(Q13+Q14+Q15+Q16+Q17)/1000+(Q18+Q19+Q20)/2000</f>
        <v>0</v>
      </c>
      <c r="O33" s="27">
        <f>(Q21+Q22+Q23)/2000+(Q24+Q25+Q26)/4000</f>
        <v>0</v>
      </c>
      <c r="P33" s="28">
        <f>Q27/6000+Q28/10000</f>
        <v>0</v>
      </c>
      <c r="Q33" s="29">
        <f>SUM(K33:P33)</f>
        <v>0</v>
      </c>
    </row>
    <row r="34" spans="2:17" s="3" customFormat="1" ht="3.75" customHeight="1" x14ac:dyDescent="0.15">
      <c r="C34" s="41"/>
      <c r="D34" s="46"/>
      <c r="E34" s="47"/>
      <c r="F34" s="48"/>
      <c r="G34" s="49"/>
      <c r="I34" s="52"/>
      <c r="J34" s="52"/>
      <c r="K34" s="9"/>
      <c r="L34" s="9"/>
      <c r="M34" s="9"/>
      <c r="N34" s="9"/>
      <c r="O34" s="9"/>
      <c r="P34" s="9"/>
      <c r="Q34" s="10"/>
    </row>
    <row r="35" spans="2:17" s="3" customFormat="1" ht="5.25" customHeight="1" x14ac:dyDescent="0.15">
      <c r="C35" s="41"/>
      <c r="D35" s="46"/>
      <c r="E35" s="47"/>
      <c r="F35" s="48"/>
      <c r="G35" s="49"/>
      <c r="I35" s="52"/>
      <c r="J35" s="52"/>
      <c r="K35" s="9"/>
      <c r="L35" s="9"/>
      <c r="M35" s="9"/>
      <c r="N35" s="9"/>
      <c r="O35" s="9"/>
      <c r="P35" s="9"/>
      <c r="Q35" s="10"/>
    </row>
    <row r="36" spans="2:17" s="3" customFormat="1" ht="4.5" hidden="1" customHeight="1" thickBot="1" x14ac:dyDescent="0.2">
      <c r="B36" s="6"/>
      <c r="C36" s="7"/>
      <c r="D36" s="7"/>
      <c r="E36" s="7"/>
      <c r="F36" s="7"/>
      <c r="G36" s="7"/>
      <c r="H36" s="8"/>
      <c r="Q36" s="21"/>
    </row>
    <row r="37" spans="2:17" s="3" customFormat="1" ht="30.75" customHeight="1" x14ac:dyDescent="0.15">
      <c r="Q37" s="21"/>
    </row>
    <row r="38" spans="2:17" ht="18" customHeight="1" x14ac:dyDescent="0.15"/>
    <row r="39" spans="2:17" ht="18" customHeight="1" x14ac:dyDescent="0.15">
      <c r="B39" s="2"/>
      <c r="C39" s="2"/>
      <c r="D39" s="2"/>
      <c r="E39" s="2"/>
      <c r="F39" s="2"/>
      <c r="G39" s="2"/>
      <c r="H39" s="2"/>
    </row>
    <row r="40" spans="2:17" ht="18" customHeight="1" x14ac:dyDescent="0.15">
      <c r="B40" s="2"/>
      <c r="C40" s="2"/>
      <c r="D40" s="2"/>
      <c r="E40" s="2"/>
      <c r="F40" s="2"/>
      <c r="G40" s="2"/>
      <c r="H40" s="2"/>
    </row>
    <row r="41" spans="2:17" ht="18" customHeight="1" x14ac:dyDescent="0.15"/>
    <row r="42" spans="2:17" ht="18" customHeight="1" x14ac:dyDescent="0.15"/>
    <row r="43" spans="2:17" ht="18" customHeight="1" x14ac:dyDescent="0.15"/>
    <row r="44" spans="2:17" ht="18" customHeight="1" x14ac:dyDescent="0.15"/>
    <row r="45" spans="2:17" ht="18" customHeight="1" x14ac:dyDescent="0.15"/>
    <row r="46" spans="2:17" ht="18" customHeight="1" x14ac:dyDescent="0.15"/>
    <row r="47" spans="2:17" ht="18" customHeight="1" x14ac:dyDescent="0.15"/>
    <row r="48" spans="2:17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</sheetData>
  <sheetProtection algorithmName="SHA-512" hashValue="WV5vB6RzJvwCu0DCYpKEaxwef4IX1Dp357+E6WXIITeyiw4She3GEw2/ksslNJRr3vVEaHdhwYLmGK3ztYAgmA==" saltValue="Xzf6T5AaYc4oddeaPLB3ZQ==" spinCount="100000" sheet="1" objects="1" scenarios="1"/>
  <mergeCells count="54">
    <mergeCell ref="B7:H7"/>
    <mergeCell ref="B6:H6"/>
    <mergeCell ref="B5:I5"/>
    <mergeCell ref="B27:H27"/>
    <mergeCell ref="B23:H25"/>
    <mergeCell ref="D30:E30"/>
    <mergeCell ref="D32:E32"/>
    <mergeCell ref="L6:L9"/>
    <mergeCell ref="L10:M12"/>
    <mergeCell ref="M6:M7"/>
    <mergeCell ref="M13:M17"/>
    <mergeCell ref="M18:M20"/>
    <mergeCell ref="L13:L20"/>
    <mergeCell ref="L21:L26"/>
    <mergeCell ref="M21:M23"/>
    <mergeCell ref="M24:M26"/>
    <mergeCell ref="K5:K28"/>
    <mergeCell ref="M8:M9"/>
    <mergeCell ref="B13:B22"/>
    <mergeCell ref="B31:H31"/>
    <mergeCell ref="B33:H33"/>
    <mergeCell ref="F32:H32"/>
    <mergeCell ref="B29:H29"/>
    <mergeCell ref="B28:H28"/>
    <mergeCell ref="E17:F17"/>
    <mergeCell ref="E15:F15"/>
    <mergeCell ref="E14:F14"/>
    <mergeCell ref="C12:G12"/>
    <mergeCell ref="C13:F13"/>
    <mergeCell ref="C14:D15"/>
    <mergeCell ref="C17:D18"/>
    <mergeCell ref="C16:F16"/>
    <mergeCell ref="C22:G22"/>
    <mergeCell ref="C21:G21"/>
    <mergeCell ref="E20:F20"/>
    <mergeCell ref="E19:F19"/>
    <mergeCell ref="E18:F18"/>
    <mergeCell ref="C19:D20"/>
    <mergeCell ref="K30:Q30"/>
    <mergeCell ref="K31:Q31"/>
    <mergeCell ref="K29:Q29"/>
    <mergeCell ref="I11:I35"/>
    <mergeCell ref="J1:J35"/>
    <mergeCell ref="K3:Q3"/>
    <mergeCell ref="K2:Q2"/>
    <mergeCell ref="L4:M4"/>
    <mergeCell ref="L5:M5"/>
    <mergeCell ref="L28:M28"/>
    <mergeCell ref="L27:M27"/>
    <mergeCell ref="B3:I4"/>
    <mergeCell ref="B26:H26"/>
    <mergeCell ref="B11:H11"/>
    <mergeCell ref="B10:H10"/>
    <mergeCell ref="A9:H9"/>
  </mergeCells>
  <phoneticPr fontId="1"/>
  <hyperlinks>
    <hyperlink ref="B8" r:id="rId1" xr:uid="{8730AD7C-77F1-4929-8188-BB59E40B4B20}"/>
  </hyperlinks>
  <pageMargins left="0.23622047244094491" right="0.23622047244094491" top="0.74803149606299213" bottom="0.74803149606299213" header="0.31496062992125984" footer="0.31496062992125984"/>
  <pageSetup paperSize="9" scale="95" orientation="landscape" r:id="rId2"/>
  <headerFooter>
    <oddHeader>&amp;R2024.12.16 光陽化学工業 （株）　　　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t.obata</dc:creator>
  <cp:lastModifiedBy>池田 進太郎</cp:lastModifiedBy>
  <cp:lastPrinted>2024-05-31T08:39:35Z</cp:lastPrinted>
  <dcterms:created xsi:type="dcterms:W3CDTF">2016-08-04T07:09:35Z</dcterms:created>
  <dcterms:modified xsi:type="dcterms:W3CDTF">2024-12-16T06:31:48Z</dcterms:modified>
</cp:coreProperties>
</file>