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style1.xml" ContentType="application/vnd.ms-office.chartstyle+xml"/>
  <Override PartName="/xl/charts/colors1.xml" ContentType="application/vnd.ms-office.chartcolor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95" windowWidth="11640" windowHeight="3240"/>
  </bookViews>
  <sheets>
    <sheet name="COSTO TOTAL" sheetId="11" r:id="rId1"/>
    <sheet name="Hoja2" sheetId="13" r:id="rId2"/>
  </sheets>
  <definedNames>
    <definedName name="_xlnm.Print_Area" localSheetId="0">'COSTO TOTAL'!$A$1:$N$201</definedName>
  </definedNames>
  <calcPr calcId="152511"/>
</workbook>
</file>

<file path=xl/calcChain.xml><?xml version="1.0" encoding="utf-8"?>
<calcChain xmlns="http://schemas.openxmlformats.org/spreadsheetml/2006/main">
  <c r="N186" i="11" l="1"/>
  <c r="K186" i="11"/>
  <c r="L186" i="11"/>
  <c r="M186" i="11"/>
  <c r="J186" i="11"/>
  <c r="N193" i="11" l="1"/>
  <c r="N192" i="11" l="1"/>
  <c r="N191" i="11" l="1"/>
  <c r="N190" i="11"/>
  <c r="N188" i="11"/>
  <c r="N194" i="11"/>
  <c r="M195" i="11" l="1"/>
  <c r="L195" i="11"/>
  <c r="K195" i="11"/>
  <c r="N189" i="11" l="1"/>
  <c r="J195" i="11" l="1"/>
  <c r="N195" i="11" s="1"/>
  <c r="I31" i="11" l="1"/>
  <c r="N161" i="11" l="1"/>
  <c r="N67" i="11" l="1"/>
  <c r="N66" i="11"/>
  <c r="N21" i="11" l="1"/>
  <c r="N19" i="11"/>
  <c r="N20" i="11"/>
  <c r="N16" i="11"/>
  <c r="N24" i="11"/>
  <c r="I55" i="11" l="1"/>
  <c r="N50" i="11"/>
  <c r="N48" i="11"/>
  <c r="N44" i="11"/>
  <c r="N99" i="11" l="1"/>
  <c r="N98" i="11"/>
  <c r="N117" i="11" l="1"/>
  <c r="N121" i="11"/>
  <c r="I121" i="11"/>
  <c r="I117" i="11" l="1"/>
  <c r="N180" i="11" l="1"/>
  <c r="N153" i="11" l="1"/>
  <c r="N23" i="11" l="1"/>
  <c r="I43" i="11" l="1"/>
  <c r="N102" i="11" l="1"/>
  <c r="N103" i="11"/>
  <c r="N39" i="11" l="1"/>
  <c r="N144" i="11"/>
  <c r="N43" i="11" l="1"/>
  <c r="N45" i="11"/>
  <c r="N41" i="11"/>
  <c r="N79" i="11"/>
  <c r="I113" i="11"/>
  <c r="N114" i="11"/>
  <c r="I114" i="11"/>
  <c r="N22" i="11" l="1"/>
  <c r="N70" i="11" l="1"/>
  <c r="N69" i="11"/>
  <c r="I15" i="11" l="1"/>
  <c r="N95" i="11"/>
  <c r="N7" i="11"/>
  <c r="N71" i="11"/>
  <c r="N68" i="11"/>
  <c r="N65" i="11"/>
  <c r="N64" i="11"/>
  <c r="N63" i="11"/>
  <c r="N62" i="11"/>
  <c r="N61" i="11"/>
  <c r="N60" i="11"/>
  <c r="N59" i="11"/>
  <c r="N58" i="11"/>
  <c r="N57" i="11"/>
  <c r="N56" i="11"/>
  <c r="N72" i="11"/>
  <c r="N73" i="11"/>
  <c r="N75" i="11"/>
  <c r="N77" i="11"/>
  <c r="N78" i="11"/>
  <c r="L93" i="11"/>
  <c r="M93" i="11"/>
  <c r="L131" i="11"/>
  <c r="M131" i="11"/>
  <c r="L155" i="11"/>
  <c r="M155" i="11"/>
  <c r="L185" i="11"/>
  <c r="M185" i="11"/>
  <c r="K93" i="11"/>
  <c r="K131" i="11"/>
  <c r="K155" i="11"/>
  <c r="K185" i="11"/>
  <c r="N87" i="11"/>
  <c r="N88" i="11"/>
  <c r="N90" i="11"/>
  <c r="N91" i="11"/>
  <c r="N92" i="11"/>
  <c r="N55" i="11"/>
  <c r="N54" i="11"/>
  <c r="N49" i="11"/>
  <c r="N47" i="11"/>
  <c r="N46" i="11"/>
  <c r="N38" i="11"/>
  <c r="N34" i="11"/>
  <c r="N32" i="11"/>
  <c r="N31" i="11"/>
  <c r="N29" i="11"/>
  <c r="N27" i="11"/>
  <c r="N26" i="11"/>
  <c r="N25" i="11"/>
  <c r="N18" i="11"/>
  <c r="N17" i="11"/>
  <c r="N15" i="11"/>
  <c r="N14" i="11"/>
  <c r="N13" i="11"/>
  <c r="N12" i="11"/>
  <c r="N11" i="11"/>
  <c r="N10" i="11"/>
  <c r="N9" i="11"/>
  <c r="N8" i="11"/>
  <c r="N84" i="11"/>
  <c r="J185" i="11"/>
  <c r="J155" i="11"/>
  <c r="J131" i="11"/>
  <c r="J93" i="11"/>
  <c r="N111" i="11"/>
  <c r="N110" i="11"/>
  <c r="N109" i="11"/>
  <c r="N108" i="11"/>
  <c r="N107" i="11"/>
  <c r="N119" i="11"/>
  <c r="N118" i="11"/>
  <c r="N116" i="11"/>
  <c r="N115" i="11"/>
  <c r="N113" i="11"/>
  <c r="N112" i="11"/>
  <c r="N106" i="11"/>
  <c r="N105" i="11"/>
  <c r="N89" i="11"/>
  <c r="N123" i="11"/>
  <c r="N122" i="11"/>
  <c r="N125" i="11"/>
  <c r="N124" i="11"/>
  <c r="N120" i="11"/>
  <c r="N130" i="11"/>
  <c r="N129" i="11"/>
  <c r="N128" i="11"/>
  <c r="N127" i="11"/>
  <c r="N126" i="11"/>
  <c r="N104" i="11"/>
  <c r="N101" i="11"/>
  <c r="N100" i="11"/>
  <c r="I100" i="11"/>
  <c r="N96" i="11"/>
  <c r="N97" i="11"/>
  <c r="I96" i="11"/>
  <c r="N94" i="11"/>
  <c r="N183" i="11"/>
  <c r="N181" i="11"/>
  <c r="N179" i="11"/>
  <c r="N174" i="11"/>
  <c r="N172" i="11"/>
  <c r="N171" i="11"/>
  <c r="N170" i="11"/>
  <c r="N168" i="11"/>
  <c r="N167" i="11"/>
  <c r="N166" i="11"/>
  <c r="N165" i="11"/>
  <c r="N162" i="11"/>
  <c r="N182" i="11"/>
  <c r="N159" i="11"/>
  <c r="N158" i="11"/>
  <c r="N164" i="11"/>
  <c r="N163" i="11"/>
  <c r="N184" i="11"/>
  <c r="N178" i="11"/>
  <c r="N169" i="11"/>
  <c r="I169" i="11"/>
  <c r="N160" i="11"/>
  <c r="N157" i="11"/>
  <c r="N156" i="11"/>
  <c r="N176" i="11"/>
  <c r="N177" i="11"/>
  <c r="I177" i="11"/>
  <c r="I168" i="11"/>
  <c r="I167" i="11"/>
  <c r="I166" i="11"/>
  <c r="I165" i="11"/>
  <c r="N86" i="11"/>
  <c r="N85" i="11"/>
  <c r="N83" i="11"/>
  <c r="N82" i="11"/>
  <c r="N81" i="11"/>
  <c r="N173" i="11"/>
  <c r="N175" i="11"/>
  <c r="I175" i="11"/>
  <c r="I170" i="11"/>
  <c r="I174" i="11"/>
  <c r="I182" i="11"/>
  <c r="I181" i="11"/>
  <c r="I179" i="11"/>
  <c r="M196" i="11" l="1"/>
  <c r="J196" i="11"/>
  <c r="K196" i="11"/>
  <c r="L196" i="11"/>
  <c r="N185" i="11"/>
  <c r="N131" i="11"/>
  <c r="N155" i="11"/>
  <c r="N93" i="11"/>
  <c r="N145" i="11" l="1"/>
  <c r="N143" i="11"/>
  <c r="N142" i="11"/>
  <c r="N141" i="11"/>
  <c r="N140" i="11"/>
  <c r="N139" i="11"/>
  <c r="N138" i="11"/>
  <c r="N137" i="11"/>
  <c r="N136" i="11"/>
  <c r="I136" i="11"/>
  <c r="N135" i="11"/>
  <c r="N134" i="11"/>
  <c r="N133" i="11"/>
  <c r="N132" i="11"/>
  <c r="N146" i="11"/>
  <c r="N147" i="11"/>
  <c r="N148" i="11"/>
  <c r="N149" i="11"/>
  <c r="N150" i="11"/>
  <c r="N154" i="11"/>
  <c r="N152" i="11"/>
  <c r="N151" i="11"/>
  <c r="I148" i="11"/>
  <c r="I139" i="11"/>
  <c r="I138" i="11"/>
  <c r="I140" i="11"/>
  <c r="I91" i="11" l="1"/>
  <c r="I92" i="11"/>
  <c r="I84" i="11"/>
  <c r="I86" i="11"/>
  <c r="N196" i="11" l="1"/>
  <c r="N36" i="11" l="1"/>
  <c r="N80" i="11" l="1"/>
  <c r="N30" i="11"/>
  <c r="N35" i="11"/>
  <c r="N76" i="11"/>
  <c r="N74" i="11"/>
  <c r="N53" i="11"/>
  <c r="N52" i="11"/>
  <c r="N51" i="11"/>
  <c r="N42" i="11"/>
  <c r="N40" i="11"/>
  <c r="N37" i="11"/>
  <c r="N33" i="11"/>
  <c r="N28" i="11"/>
</calcChain>
</file>

<file path=xl/sharedStrings.xml><?xml version="1.0" encoding="utf-8"?>
<sst xmlns="http://schemas.openxmlformats.org/spreadsheetml/2006/main" count="275" uniqueCount="273">
  <si>
    <t>TOTAL</t>
  </si>
  <si>
    <t>Sistema General de Regalias (decreto 4923 de 2011 y decreto 4950 de 2011).</t>
  </si>
  <si>
    <t>METAS FISICAS</t>
  </si>
  <si>
    <t xml:space="preserve">Realizar Cuatro (4) capacitaciones a la comunidad social e institucional  sobre derechos de las mujeres </t>
  </si>
  <si>
    <t>Elaborar Un (1) Plan de Acción de Lucha contra el Cambio Climático</t>
  </si>
  <si>
    <t>Ampliación o remodelacion de Una (1) Casa de la Cultura</t>
  </si>
  <si>
    <t>Implementar un (1) Proyecto de Una Granja Integral Agropecuaria</t>
  </si>
  <si>
    <t>PLAN DE DESARROLLO MUNICIPAL DE CIENAGA 2016-2019 "CIENAGA, TERRITORIO DE LO POSIBLE"</t>
  </si>
  <si>
    <t xml:space="preserve">PLAN PLURIANUAL DE INVERSIONES 2016-2019-VERSION PRELIMINAR </t>
  </si>
  <si>
    <t>RECURSOS DE INVERSION (Pesos Corrientes 2016)</t>
  </si>
  <si>
    <t>LINEAS ESTRATEGICAS</t>
  </si>
  <si>
    <t>PROGRAMA</t>
  </si>
  <si>
    <t xml:space="preserve">2.- Es Posible un Crecimiento Económico Sostenido </t>
  </si>
  <si>
    <t>1.2.-  Más recreación y deporte es Posible</t>
  </si>
  <si>
    <t>1.4.- Inclusión para todos</t>
  </si>
  <si>
    <t>1.5.- Cultura</t>
  </si>
  <si>
    <t>1.6.- Es Posible una Cienaga en Paz y Reconciliada</t>
  </si>
  <si>
    <t>2.2.- Servicios Masivos Domiciliarios</t>
  </si>
  <si>
    <t>2.3.- Desarrollo Agropecuario y pesquero</t>
  </si>
  <si>
    <t>TOTAL INVERSION LINEA ESTRATEGICA "ES POSIBLE UN MEJOR BIENESTAR SOCIAL"</t>
  </si>
  <si>
    <t xml:space="preserve">3. Es Posible un Territorio que respeta su Medio Ambiente </t>
  </si>
  <si>
    <t>TOTAL INVERSION LINEA ESTRATEGICA ES POSIBLE UN TERRITORIO QUE RESPETE SU MEDIO AMBIENTE</t>
  </si>
  <si>
    <t>TOTAL PLAN DE INVERSIONES PERIODO 2016-2019</t>
  </si>
  <si>
    <t>4.- Es Posible una Gestión Institucional Eficiente y Eficaz.</t>
  </si>
  <si>
    <t>Reforestar 200 hectareas en los nacimeintos de las microcuencas ubicadas en los corregimientos de la Sierra Nevada de Santa Marta.</t>
  </si>
  <si>
    <t>Capacitar (15) monitores y entrenadores deportivos.</t>
  </si>
  <si>
    <t xml:space="preserve">Realizar cuatro (4) campeonatos intercorregimentales. </t>
  </si>
  <si>
    <t>Realizar 4 programas de actividad física y recreativa dirigidos a jovenes.</t>
  </si>
  <si>
    <t>Fuente: Alcaldia Mpal de Cienaga , (Presupuesto vigencia Fiscal 2016).</t>
  </si>
  <si>
    <t>Gestionar un convenio para atención de los desastres naturales (Cuerpo de Bomberos).</t>
  </si>
  <si>
    <t>TOTAL INVERSION LINEA ESTARTEGICA "Es Posible un Crecimiento Económico Sostenido"</t>
  </si>
  <si>
    <t>Elaborar Un (1) Plan de estudios de las IE para democratizacion de la convivencia escolar  y resolución pacifica de conflictos (Catedra de la Paz)</t>
  </si>
  <si>
    <t>Instalar Tres (3) servicios de internet en los corregimientos para acceso de los estudiantes</t>
  </si>
  <si>
    <t>Crear un (1) Fondo de Publicación de Obras Culturales.</t>
  </si>
  <si>
    <t>SUBPROGRAMA</t>
  </si>
  <si>
    <t>En Millones</t>
  </si>
  <si>
    <t>(Pesos  constantes 2016)</t>
  </si>
  <si>
    <t>Adecuación de Un (1) espacio para funcionameinto de la URI en el municipio.</t>
  </si>
  <si>
    <t>Implementar Una (1) catedra de la Paz en las Institucines educativas del municpio.</t>
  </si>
  <si>
    <t>Beneficiar anualmente 500 estudiantes de estrato 1 y 2 con  becas para estudios superiores (Convenio INFOTEP-Alcaldia)</t>
  </si>
  <si>
    <t>Establecer Un (1) Programa de Legalización de predios en las Instituciones educativas a nivel rural y urbana.</t>
  </si>
  <si>
    <t>Implementar Una (1) Politica publica de Infancia y Adolescencia.</t>
  </si>
  <si>
    <t xml:space="preserve">Entregar anualmente suplementos nutricionales a 80 NN indigenas menores de 5 años con desnutrición cronica ubicados en los corregimientos de Palmor, Siberia, San Pedro, San Javier, Cordobita y Sevillano.  </t>
  </si>
  <si>
    <t>Formular Un (1) Plan de vida para el Resguardo Indigena del Municipio.</t>
  </si>
  <si>
    <t>Realizar cuatro (4) encuentros culturales indigenas en el territorio municipal.</t>
  </si>
  <si>
    <t>Formular e Implementar Una (1) Politica Publica de Adulto Mayor.</t>
  </si>
  <si>
    <t>Establecer dos (2) procesos de reparacion integral de victimas: Cerro Azul y La Secreta.</t>
  </si>
  <si>
    <t>Apoyar la entrega de Trescientos (300) subsidios de Vivienda para población victimas.</t>
  </si>
  <si>
    <t>Apoyar Cuatro (4) proyectos productivos a Población Victima.</t>
  </si>
  <si>
    <t>Apoyar las acciones de Una (1) Mesa Municipal de Victimas en la competencia del Municipio.</t>
  </si>
  <si>
    <t>Mejorar la solucion a tres (3) corregimientos en sus residuos solidos.</t>
  </si>
  <si>
    <t>3.1.- Municipio Sostenible</t>
  </si>
  <si>
    <t>Establecer y optimizar Un (1) Vivero Forestal Municipal.</t>
  </si>
  <si>
    <t>Realizar Un (1) estudio para declaratoria de Areas protegidas en el Municipio.</t>
  </si>
  <si>
    <t>Implementar Un (1) plan de prevención y descontaminación del ruido en el municipio (Resol. 0627 del 2006.</t>
  </si>
  <si>
    <t>Ejecutar un (1) Plan  de arborización masiva urbana "Ciénaga Verde es Mas Posible" (10.000 árboles).</t>
  </si>
  <si>
    <t>Elaborar Un (1)  SIGAM</t>
  </si>
  <si>
    <t>Realizar Un (1) Plan de protección ambiental de la Ciénaga Grande.</t>
  </si>
  <si>
    <t>Desarrollar Una (1) Estrategia para el Monitoreo de la calidad de Aire en el Municipio con apoyo de las comunidades.</t>
  </si>
  <si>
    <t>Desarrollar Ocho (8) Procesos de formación y capacitación del personal vinculado a los organismos de respuesta para la atención de desastres</t>
  </si>
  <si>
    <t>3.2.- Ecosistemas Estratégicos</t>
  </si>
  <si>
    <t>3.3.- Gestión del Riesgo</t>
  </si>
  <si>
    <t>Calculo: Consultoria, Marzo 24 de 2016</t>
  </si>
  <si>
    <t>1.7.- Agua Potable y Saneamiento Basico</t>
  </si>
  <si>
    <t>Implementar Un (1) Sistema de Gestión Documental (Archivo central de la alcaldia).</t>
  </si>
  <si>
    <t>Publicar cuatro (4) Informes de Gestión en periodicos y revistas del avance del Plan de Desarrollo.</t>
  </si>
  <si>
    <t>Construir Una (1) sede del segundo distrito de Policia Nacional en la parte sur de la cabecera urbana.</t>
  </si>
  <si>
    <t>Adelantar Cuatro (4) campañas masivas de cedulación y registro civil en el Municipio, conjuntamente con Registarduria, ICBF y personeria Municipal.</t>
  </si>
  <si>
    <t>Implementar cuatro (4) Proceso de rendición de cuentas a las Comunidades.</t>
  </si>
  <si>
    <t>Entregar Veinte (20) motocicletas a la Policia para la operatividad en el municipio.</t>
  </si>
  <si>
    <t>Diseñar e implementar Un (1) software para mejorar la base tributaria del municipio.</t>
  </si>
  <si>
    <t>4.2.- Seguridad ciudadana y Postconflicto</t>
  </si>
  <si>
    <t>4.3.- Buen Gobierno</t>
  </si>
  <si>
    <t>4.3.1. Gestion Territorial Posible</t>
  </si>
  <si>
    <t>4.3.2. Finanzas Territoriales</t>
  </si>
  <si>
    <t>4.3.3. Participación Ciudadana</t>
  </si>
  <si>
    <t>4.2.1. Seguridad y Postconflicto</t>
  </si>
  <si>
    <t>Adelantar Un (1) Proyecto de recuperación de la Plaza de los Martires (Area Urbana).</t>
  </si>
  <si>
    <t>Establecer Un (1) Programa de Planificación para articular lo urbano y rural (Enlaces Corregimentales).</t>
  </si>
  <si>
    <t>Realizar cuatro  (4) campañas para reducir los factores de riesgos más comunes en el municipio; desarme y consumo de alcohol.</t>
  </si>
  <si>
    <t>Establecer un (1) programa de Recuperación del Espacio Publico en el Area Urbana.</t>
  </si>
  <si>
    <t>Adelantar Un (1) Plan Especial de Recuperación del Centro Historico de Cienaga, conjuntamente con Mincultura y actores privados.</t>
  </si>
  <si>
    <t>Adelantar Un (1) Proceso de Nueva Estratificación Socioeconómica del Municipio de Cienaga.</t>
  </si>
  <si>
    <t xml:space="preserve">Mejoramiento de 110 kilometros de vias que interconectan los corregimentos y sus veredas. </t>
  </si>
  <si>
    <t>Construir en placa huella 18 kms de la via Palmor- La Bodega, para interconectar interconectar areas rurales</t>
  </si>
  <si>
    <t>Implementar Un (1) proyecto de señalización turística del municipio.</t>
  </si>
  <si>
    <t>Capacitar Treinta (30) prestadores y guias turísticos del municipio.</t>
  </si>
  <si>
    <t>Realizar Tres (3) eventos de capacitación en atención turística a empresarios del turismo).</t>
  </si>
  <si>
    <t>Desarrollar Un (1) Programa Paisaje Cultural Cafetero (promoción para fortalecer la identidad cultural cafetera).</t>
  </si>
  <si>
    <t>Construir Una (1) Mini Central Hidroelectrica para el corregimiento de Siberia.</t>
  </si>
  <si>
    <t>Repotenciación de Una (1) Hidroeléctrica ubicada en el Corregimiento de Palmor</t>
  </si>
  <si>
    <t>Revisar juridico-Institucional Tres (3) Modelos de Concesiones del Municipio.</t>
  </si>
  <si>
    <t>Apoyar Cincuenta (50) Microempresarios del Municpio en procesos productivos.</t>
  </si>
  <si>
    <t>2.4.- Tecnologia, Innovación y Comunicaciones</t>
  </si>
  <si>
    <t>2.5.- Empleo</t>
  </si>
  <si>
    <t>2.6 Una Sierra Productiva</t>
  </si>
  <si>
    <t>2.7. Turismo</t>
  </si>
  <si>
    <t>Capacitar Doscientos (200) jovenes en empresarismo</t>
  </si>
  <si>
    <t>Implementar Un (1) Programa de ampliación de cobertura del servicio en el Municipio.</t>
  </si>
  <si>
    <t>Fortalecimeinto de Una (1) Linea productiva a los cultivos mas representativos del municipio.</t>
  </si>
  <si>
    <t>Ejecutar Un (1) Plan Territorial de Salud</t>
  </si>
  <si>
    <t>1.1.2. Infraestructura Educativa</t>
  </si>
  <si>
    <t>1.1.4. Cienaga Bilingüe</t>
  </si>
  <si>
    <t>1.1.5. Educacion y Postconflicto</t>
  </si>
  <si>
    <t>1.1.6. Educacion inicial a la Infancia</t>
  </si>
  <si>
    <t>1.2.1. Es Posible Una mejor Infraestructura Deportiva</t>
  </si>
  <si>
    <t>1.2.2. Fortalecimiento de la Actividad Deportiva</t>
  </si>
  <si>
    <t>1.4.1 Cienaga es Posible con los NNA</t>
  </si>
  <si>
    <t>1.4.3. Los Afrodescendientes</t>
  </si>
  <si>
    <t>1.4.5. Nuestros Indigenas</t>
  </si>
  <si>
    <t>1.4.6. LGBTI</t>
  </si>
  <si>
    <t>1.4.7. Poblacion con algun Grado de Discapacidad</t>
  </si>
  <si>
    <t>1.4.8. Adulto Mayor</t>
  </si>
  <si>
    <t>1.4.9. Mujer</t>
  </si>
  <si>
    <t>1.5.1. Infraestructura Cultural</t>
  </si>
  <si>
    <t>1.6.1. Prevención y Protección a Victimas</t>
  </si>
  <si>
    <t>1.6.2. Atención y Asistencia a Victimas</t>
  </si>
  <si>
    <t>1.6.3 Reparacion Integral</t>
  </si>
  <si>
    <t>1.7.1. Agua para Todos</t>
  </si>
  <si>
    <t>1.7.2. Saneamiento Basico</t>
  </si>
  <si>
    <t>2.1.1. Vias</t>
  </si>
  <si>
    <t>2.1.2. Vivienda digna en Cienaga</t>
  </si>
  <si>
    <t>2.2.1. Energia Integral</t>
  </si>
  <si>
    <t>2.2.2. Gas Domiciliario</t>
  </si>
  <si>
    <t>2.3.1. El Campo es el futuro Posible</t>
  </si>
  <si>
    <t>2.4.1. Por Una Ciencia Posible</t>
  </si>
  <si>
    <t>2.5.1. Un Empleo, si es Posible</t>
  </si>
  <si>
    <t>2.6.1. Sierraga</t>
  </si>
  <si>
    <t>2.7.1. Desarrollo Turistico Posible</t>
  </si>
  <si>
    <t>3.1.1. Ambiente Sano</t>
  </si>
  <si>
    <t>3.1.2. Cienaga Mas Verde</t>
  </si>
  <si>
    <t>3.2.1. Planificacion Ambiental</t>
  </si>
  <si>
    <t>3.2.2. Areas Protegidas</t>
  </si>
  <si>
    <t>3.3.1. Sin Riesgo es Mas Posible</t>
  </si>
  <si>
    <t xml:space="preserve">4.1.1. Desarrollo Urbano Posible </t>
  </si>
  <si>
    <t>4.1.2. Planificacion Territorial</t>
  </si>
  <si>
    <t>Realizar Un (1) programa de atención al adulto mayor en areas de salud, recreación, alimentación, ludica y cultura.</t>
  </si>
  <si>
    <t>Dotar los tres (3) centros de vida del municipio.</t>
  </si>
  <si>
    <t>Conpes Social 2016, DNP</t>
  </si>
  <si>
    <t>1.1.3. Cobertura y Calidad Educativa</t>
  </si>
  <si>
    <t>Implementar Una (1) escuela de formación artistica, cultural y musical en el Municipio.</t>
  </si>
  <si>
    <t>1.3.1. Aseguramiento</t>
  </si>
  <si>
    <t>1.3.2. Vida Saludable</t>
  </si>
  <si>
    <t>1.3.3. Salud Publica Integral</t>
  </si>
  <si>
    <t>Ejecutar un (1) Plan de Intervenciones Colectivas P.I.C. para la promoción y prevención en salud pública.</t>
  </si>
  <si>
    <t>Elaborar Un (1) Plan decenal De desarrollo Cultural del Municipio.</t>
  </si>
  <si>
    <t>Implementar Una (1) Agenda estrategica Cultural para el municipio.</t>
  </si>
  <si>
    <t>Creación de un (1) Museo Etnografico para Cienaga, en armonia con la Gobernaciónd el departamento.</t>
  </si>
  <si>
    <t>Realizar un Plan de Saneamiento y Manejo de Vertimiento (PSMV)</t>
  </si>
  <si>
    <t>Desarrollar Un (1) programa de Centro de Iniciación deportiva para la Convivencia, reconciliación y la paz en el municipio de Cienaga. Población 5-14 años.</t>
  </si>
  <si>
    <t>Realizar Un (1) Programa de titulación de predios urbanos.</t>
  </si>
  <si>
    <t>Acompañar un (1) Programa de analfabetismo en las iE del municpio.</t>
  </si>
  <si>
    <t>Dotar con 3.000 mobiliarios a las instituciones educativas del municipio.</t>
  </si>
  <si>
    <t>1.1.1 Jornada Unica</t>
  </si>
  <si>
    <t>Construir diez (10) baterias sanitarias en las Instiuciones Educativas</t>
  </si>
  <si>
    <t>1. es Posible un Mejor Bienestar Social.</t>
  </si>
  <si>
    <t>1.1. Educación con Calidad es Posible</t>
  </si>
  <si>
    <t>Beneficiar con asistencia Alimentaria a 23.532 estudiantes del municipio.</t>
  </si>
  <si>
    <t>Implementar Un (1) Programa de modelos educativos flexibles en el municipio.</t>
  </si>
  <si>
    <t>Mejorar tres (3) soluciones de acueducto en las areas rurales.</t>
  </si>
  <si>
    <t xml:space="preserve">Implementar Un (1) Sistema de Generación de energia a traves de paneles solares para areas rurales e indigenas </t>
  </si>
  <si>
    <t>Realizar cuatro (4) encuentros para jovenes en formulaión, ejecución y seguimiento de politicas de paz y postconflicto.</t>
  </si>
  <si>
    <t>Formular e implementar una (1) Politica Pública de Juventud.</t>
  </si>
  <si>
    <t>Formular e implementar una (1) Politica Pública de población AFRO.</t>
  </si>
  <si>
    <t>Implementar Un (1) Plan de emergencia y contingencia, y planes de reconstrucción postdesastre (Defensa Civil).</t>
  </si>
  <si>
    <t>Desarrollar un (1) convenio con la secretaria de Educación Municipal para los planes de riesgos en las IE .</t>
  </si>
  <si>
    <t xml:space="preserve">Acondicionar un (1) Centro Satelite de Operaciones Miliatres en el area rural del Municipio en asocio con otros actores institucionales. (Corregimiento de Palmor). </t>
  </si>
  <si>
    <t>Instalar sesenta (60) camaras electronicas para garantizar la Seguridad en el area urbana del municipio.</t>
  </si>
  <si>
    <t>Crear seis (6) espacios de participación y desarrollo con equidad de género.</t>
  </si>
  <si>
    <t>Acompañar la estrategia RED UNIDOS en el municipio a traves de un (1) convenio interadministrativo para fortalecer la oferta institucional.</t>
  </si>
  <si>
    <t xml:space="preserve">Construir cuatro (4) Escenarios Deportivos en las Instituciones Educativas. </t>
  </si>
  <si>
    <t>Implementar un (1) nuevo estatuto tributario y rentas en el Municipio.</t>
  </si>
  <si>
    <t>Realizar Un (1) Modelo de Rediseño Institucional en la Administarción Municipal y en INTRACIENAGA.</t>
  </si>
  <si>
    <t xml:space="preserve">Construir Una (1) Estación de Policia en el Corregimiento de Palmor. </t>
  </si>
  <si>
    <t xml:space="preserve">Capacitar 35 funcionarios de la administarción en temas relacionados con la administración publica. </t>
  </si>
  <si>
    <t>Adelantar Un (1) estudio para crear una Curaduria urbana en el municpio para mejorar los procesos de planificación territorial.</t>
  </si>
  <si>
    <t>Realizar Un (1) proyecto agroforestal con las comunidades de los corregimientos de Palmor, Siberia, San Pedro, San Javier y Cordobita.</t>
  </si>
  <si>
    <t xml:space="preserve">Adquirir Veinte  (20) hectareas en zonas cercanas a nacederos de cuencas para su conservación, art 111 de ley 99 de 1993. </t>
  </si>
  <si>
    <t>Realizar Un (1) estudio de Ordenamiento costero y de las playas, con base ne la ressolucion 1309 de 2013 del ANLA..</t>
  </si>
  <si>
    <t>Acompañar Un (1) Proyecto Integral de Erosion Costera.</t>
  </si>
  <si>
    <t>Formular la actualización e implementación de Un (1) Plan de Gestión Integral de Residuos Solidos (PGIRS) para el municipio, según resolución 0754 de 2014.</t>
  </si>
  <si>
    <t>Implementar la restauración ecológica de dos (2) cuencas hidrograficas (Cordoba y Toribio).</t>
  </si>
  <si>
    <t xml:space="preserve">Implementar Cinco (5) Proyectos Comunitarios de Educación Ambiental (PROCEDA) </t>
  </si>
  <si>
    <t>Implementar Diez (10) Proyectos Ambientales Escolares (PRAES)</t>
  </si>
  <si>
    <t>Reforestar Cinco (5) microcuencas en la parte alta de la Sierra Nevada de Sta Marta, jurisdicción de Cienaga.</t>
  </si>
  <si>
    <t>Implementar Un (1) Plan de Desarrollo Turistico Municipal con visión integral.</t>
  </si>
  <si>
    <t>Construir seis (6) Parques y canchas deportivas en los Corregimientos ubicados en la Sierra Nevada de Santa Marta.</t>
  </si>
  <si>
    <t>Implementar Cuatro (4) Patios productivos.</t>
  </si>
  <si>
    <t>Implementar Un (1) sistema de suministro de Energia a traves de paneles solares fotovoltaicos, para 5 Instituciones Educativas Rurales.</t>
  </si>
  <si>
    <t xml:space="preserve">Elaborar Un (1) Plan de Acción Territorial para Victimas </t>
  </si>
  <si>
    <t>Realizar Un (1) Proyecto Musical e historico de la Obra y Vida de Guillermo Buitrago, conjuntamente con otros actores.</t>
  </si>
  <si>
    <t>Formular e implementar Una (1) Politica Publica de discapacidad</t>
  </si>
  <si>
    <t>Formular e Implementar una (1) Politica Pública de población LGBTI.</t>
  </si>
  <si>
    <t>Formular e implementar Una (1) Politica Publica Municipal para la Mujer</t>
  </si>
  <si>
    <t>Adquirir Treinta (30)  hectareas de tierras en los nacederos de cuencas y microecuencas en los corregimentos de San Pedro, Palmor, Siberia y San Javier para conservacion ambiental.</t>
  </si>
  <si>
    <t>Fortalecer con apoyo financiero a 50 microempresarios de población vulnerable conjuntamente con el Centro de Empleo existente en el Municipio.</t>
  </si>
  <si>
    <t>Capacitar 400 personas relacionadas con el sector educativo en TICs en asocio con el Ministerio..</t>
  </si>
  <si>
    <t xml:space="preserve">Disponer anualmente de Quince (15) facilitadores de seguridad vial para mantener el orden, proteger al peaton y educar a la ciudadania.oner de isponer </t>
  </si>
  <si>
    <t>Formular Un (1) Plan Local de Seguridad Vial para el municipio, el cual es bianual.</t>
  </si>
  <si>
    <t>Capacitar 200 personas entre docentes y directivos en TIC.</t>
  </si>
  <si>
    <t>METAS DE PRODUCTO</t>
  </si>
  <si>
    <t>Proporcionar y/o construir Un (1) espacio para la Biblioteca Municipal, con actores regionales y nacionales.</t>
  </si>
  <si>
    <t>Dotar y entregar 600 Implementos Deportivos.</t>
  </si>
  <si>
    <t>Capacitar 30 docentes en modelos etnoeducación.</t>
  </si>
  <si>
    <t>Revisar tres (3) Esquema Institucional y operativo de la empresa prestadora de servicios (operadores de la Sierra, Dolmen y Amoblamiento Urbano).</t>
  </si>
  <si>
    <t>Implementar Un (1) Proyecto de Reasentamiento de 40 Vivienda por efecto de la erosión Costera y otros eventos</t>
  </si>
  <si>
    <t>Implementar Un (1) Plan de construcción y mejoramiento de 100 Vivienda rural.</t>
  </si>
  <si>
    <t>Adquirir en compra 20 predios para titulación en las Areas Rurales de la Sierra Nevada de Santa Marta.</t>
  </si>
  <si>
    <t>Formar anualmente ocho (8) Vigias ambientales para vigilar las zonas aledañas a las cuencas de los ríos Toribio y Córdoba</t>
  </si>
  <si>
    <t>Crear Un (1) Programa de una escuela de Liderazgo en el Municipio, para beneficiar 120 lideres .</t>
  </si>
  <si>
    <t>1.3.- Una Cienaga saludabe es Posible</t>
  </si>
  <si>
    <t>Alcanzar el 100% de la cobertura, con base en lo establecido en el artículo 32 de la Ley 1438 de 2011</t>
  </si>
  <si>
    <t xml:space="preserve">Capacitar a 2.000 personas de la población entre los 15 a 49 años en salud sexual y derechos sexuales y reproductivos </t>
  </si>
  <si>
    <t>Implementar Una (1) Estrategia sobre la Política de Atención Integral en Salud (PAIS), con enfoque derecho por ciclo de vida, genero, etnocultural en la poblacional del municipio.</t>
  </si>
  <si>
    <t xml:space="preserve">Establecer Una (1) Estrategia para la atención integral en salud de las Maternas y Neonatos en todo el teritorio municipal garantizando el acceso a los servicios </t>
  </si>
  <si>
    <t>Realizar un (1) estudio de factibilidad para escoger el modelo de atención integral en salud del municipio</t>
  </si>
  <si>
    <t xml:space="preserve">Realizar un (1) estudio sociodemográfico para determinar el perfil poblacional en salud de la población del Municipio </t>
  </si>
  <si>
    <t>Desarrollar ocho (8) campañas en instituciones educativas sobre inclusión de la población diferencial</t>
  </si>
  <si>
    <t>Ofrecer servicios ampliados e integrales de eduación responsable sobre la sexualidad, derechos sexuales y reproductivos en el municipio, el cual cubra a 2.000 adolescentes</t>
  </si>
  <si>
    <t xml:space="preserve">Realizar ocho (8) jornadas de sensibilizacion de jovenes en educacion sexual para prevenir embarazos en adolescentes, prostitución y el trabajo infantil </t>
  </si>
  <si>
    <t xml:space="preserve">Invertir conjuntamente con otros actores la construcción de cuarenta (40) aulas escolares tipo MEN en las Instituciones y/o Sedes Educativas: </t>
  </si>
  <si>
    <t>Acompañamiento al Plan Nacional de Lectura en las 24 instituciones educativas del municipio (material de lectura y escritura, fortalcimiento biblioteca, mobiliario y formacion a mediadores)</t>
  </si>
  <si>
    <t>Entregar 260 tabletas a las instituciones educativas (urbana y rural), en asocio con el Ministerio de Tecnologia y Comunicaciones.</t>
  </si>
  <si>
    <t>Realizar Una (1) caracterizacion de la Población con algun grado de discapacidad</t>
  </si>
  <si>
    <t>Construir con ayuda de la Nación Cuatrocientos (400) Vivienda en el Municipio, de las cuales se asiganra el 7% a pobalcion con algun grado de discapacidad..</t>
  </si>
  <si>
    <t>Realizar un (1) Proyecto Integral para población con algun grado de discapacidad (educación, salud, recreación, proteccion de derechos).</t>
  </si>
  <si>
    <t>Beneficiar a 2.653 niños y niñas de 0-3 años con un (1) Programa Nutricional en el municipio.</t>
  </si>
  <si>
    <t>Atender  2.678 niños y niñas del municipio de 0 a 5 años con los esquemas de vacunación completo.</t>
  </si>
  <si>
    <t>Implementar en seis (6) Instituciones educativas el Programa de Jornada Unica, siendo las mismas IE, apoyando por el MEN en infraestructura..</t>
  </si>
  <si>
    <t>Entregar cuatrocientos ( 400) Mobiliario escolar para primera infancia escolar, tipo mesa trapezoide.</t>
  </si>
  <si>
    <t>Dotar de 8 laboratorios de ciencias integrales (quimica, fisica, biologia) a las instituciones educativas del Municipio</t>
  </si>
  <si>
    <t xml:space="preserve">Capacitar 47 docentes de las areas de ingles en el programa de bilinguismo. </t>
  </si>
  <si>
    <t xml:space="preserve">Implementar Un (1) Proyecto de MI Barrio Diferente" , para 40 barrios </t>
  </si>
  <si>
    <t>Modernizar y sistematizar Un (1) archivo de la administarción Municipal</t>
  </si>
  <si>
    <t>Implementar diez (10) Parques Biosaludables en el municipio.</t>
  </si>
  <si>
    <t>Adecuar cuatro (4) comedores escolares en las IE del municipio.</t>
  </si>
  <si>
    <t xml:space="preserve">Adecuar cuatro (4) Zonas deportivas en las Instituciones educativas del Municipio. </t>
  </si>
  <si>
    <t>Adquirir 400 computadores con sotware educativos para las instituciones educativas.</t>
  </si>
  <si>
    <t>Disponerde tres (3) Salas de lectura en las IE del Municipio.</t>
  </si>
  <si>
    <t xml:space="preserve">Beneficiar con  cuatro (4) becas a los mejores estudiantes del grado 11. de las IE oficiales durante el periodo de gobierno, por los mejores puntajes pruebas Saber 11. </t>
  </si>
  <si>
    <t xml:space="preserve">Beneficiar con transporte escolar a 2.100 NNA entre los 5-16  años. </t>
  </si>
  <si>
    <t>Capacitar 200 docentes en el municipio en areas integrales (naturales, matematicas, lenguaje, etc).</t>
  </si>
  <si>
    <t>Beneficiar con 400 bicicletas a estudiantes de IE en areas rurales y urbana.</t>
  </si>
  <si>
    <t>Beneficiar anualmente 100 estudiantes con subdidios de transporte para trasladarse diariamente a centros de educacion superior fuera del municipio.</t>
  </si>
  <si>
    <t>Entregar 2.200 kit escolares para estudiantes del nivel prescolar.</t>
  </si>
  <si>
    <t xml:space="preserve">Mejorar  y acondicionar Ocho (8) canchas multiples  </t>
  </si>
  <si>
    <t>Mejoramiento de cuatro (4) escenarios deportivos</t>
  </si>
  <si>
    <t>Construir Un (1) Espacio de Infraestructura de integración, Artes y oficios para la comunidad Afro, raizales y Palenqueros.</t>
  </si>
  <si>
    <t>Entregar 200 ayudas tecnicas y tecnologicas para poblacion con algun grado de discapacidad (sillas ruedas, audifonos, etc).</t>
  </si>
  <si>
    <t>Acompañar las 53 Sentencias existentes en Restitución de tierras dadas en el territoio municipal hasta la fecha y las subsiguientes hasta el 2019..</t>
  </si>
  <si>
    <t>Construir cinco (5) sistemas de abastecimiento de agua o microacueduto en la parte alta de corregimientos de la Sierra Nevada de Santa Marta.</t>
  </si>
  <si>
    <t>Construir  treinta (30) pozas septicas para mejorar la salubridad de sus habitantes.</t>
  </si>
  <si>
    <t>Construir cuarenta (40) soluciones sanitarias en poblaciones y sectores rurales dispersos.</t>
  </si>
  <si>
    <t xml:space="preserve">Construir ocho (8) puentes peatonales en tramos corregimentales: 3 en Palmor, 2 en San Pedro, 2 en San Javier y  1 en Sevillano. </t>
  </si>
  <si>
    <t>Construir cuatro (4) Estanques Piscicolas en el municipio (10 mtsx45 mts).</t>
  </si>
  <si>
    <t xml:space="preserve">Gestionar la instalación de dos (2) puntos de internet gratis (WIFI), en el Centro Historico y Plaza del Sagrado Corazon de Jesus. </t>
  </si>
  <si>
    <t>Pago a Dolmen por Concesion Alumbrado Publico</t>
  </si>
  <si>
    <t>Pago a Amoblamiento Urbano por Concesión</t>
  </si>
  <si>
    <t>Pago de subsidios por concesion a Operadores de La Sierra</t>
  </si>
  <si>
    <t>TOTAL PAGO POR SERVICIOS CONCESIONES Y SIMILARES</t>
  </si>
  <si>
    <t xml:space="preserve"> Interventoria Prestación Servicios Públicos Domiciliarios Acueducto, Alcantarillado y Aseo</t>
  </si>
  <si>
    <t>Concesion Malla vial</t>
  </si>
  <si>
    <t xml:space="preserve">Concesion Parques </t>
  </si>
  <si>
    <t>Servicio de la Deuda (credir Banco Bogota Mercado publico y pavimentación).</t>
  </si>
  <si>
    <t>Programa de Saneamiento Fiscal</t>
  </si>
  <si>
    <t>Acompañar y capacitar los miembros de 106 JAL, Asoediles y similares del Municipio.</t>
  </si>
  <si>
    <t>Realizar ocho (8) programas de Fortalecimiento de las JAL y Asoediles..</t>
  </si>
  <si>
    <t>Implementar Un (1) programa de intervención de vias urbanas y rurales en el municipio (Calles, carreras y avenidas).</t>
  </si>
  <si>
    <r>
      <t xml:space="preserve">Realizar Dieciseis (16) eventos en el marco del Modelo de la </t>
    </r>
    <r>
      <rPr>
        <b/>
        <sz val="8"/>
        <color indexed="8"/>
        <rFont val="Calibri"/>
        <family val="2"/>
        <scheme val="minor"/>
      </rPr>
      <t>Ruta de lo Posible diaoga con la Comunidad (</t>
    </r>
    <r>
      <rPr>
        <sz val="8"/>
        <color indexed="8"/>
        <rFont val="Calibri"/>
        <family val="2"/>
        <scheme val="minor"/>
      </rPr>
      <t>area urbana y rural).</t>
    </r>
  </si>
  <si>
    <t>1.4.2. Jovenes diferentes</t>
  </si>
  <si>
    <t>1.5.2. Una Promocion cultural con calidad es Posible</t>
  </si>
  <si>
    <t>2.1.- Mas Vias y Vivienda para Todos</t>
  </si>
  <si>
    <t xml:space="preserve">4.1.- Desarrollo Urbano Territorial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</si>
</sst>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4" borderId="0" xfId="0" applyFill="1" applyBorder="1"/>
    <xf numFmtId="0" fontId="0" fillId="4" borderId="0" xfId="0" applyFill="1"/>
    <xf numFmtId="0" fontId="0" fillId="4" borderId="1" xfId="0" applyFill="1" applyBorder="1"/>
    <xf numFmtId="0" fontId="0" fillId="0" borderId="0" xfId="0" applyAlignment="1">
      <alignment horizontal="center"/>
    </xf>
    <xf numFmtId="0" fontId="0" fillId="26" borderId="1" xfId="0" applyFill="1" applyBorder="1"/>
    <xf numFmtId="0" fontId="0" fillId="26" borderId="0" xfId="0" applyFill="1"/>
    <xf numFmtId="0" fontId="0" fillId="18" borderId="1" xfId="0" applyFont="1" applyFill="1" applyBorder="1"/>
    <xf numFmtId="3" fontId="0" fillId="4" borderId="1" xfId="0" applyNumberFormat="1" applyFill="1" applyBorder="1"/>
    <xf numFmtId="0" fontId="1" fillId="26" borderId="1" xfId="0" applyFont="1" applyFill="1" applyBorder="1"/>
    <xf numFmtId="2" fontId="0" fillId="0" borderId="0" xfId="0" applyNumberFormat="1"/>
    <xf numFmtId="0" fontId="2" fillId="0" borderId="0" xfId="0" applyFont="1"/>
    <xf numFmtId="0" fontId="0" fillId="4" borderId="0" xfId="0" applyFont="1" applyFill="1" applyBorder="1"/>
    <xf numFmtId="0" fontId="0" fillId="4" borderId="7" xfId="0" applyFont="1" applyFill="1" applyBorder="1"/>
    <xf numFmtId="0" fontId="0" fillId="4" borderId="1" xfId="0" applyFont="1" applyFill="1" applyBorder="1"/>
    <xf numFmtId="0" fontId="1" fillId="4" borderId="1" xfId="0" applyFont="1" applyFill="1" applyBorder="1"/>
    <xf numFmtId="0" fontId="3" fillId="0" borderId="0" xfId="0" applyFont="1"/>
    <xf numFmtId="0" fontId="4" fillId="0" borderId="2" xfId="0" applyFont="1" applyBorder="1" applyAlignment="1"/>
    <xf numFmtId="0" fontId="7" fillId="4" borderId="1" xfId="0" applyFont="1" applyFill="1" applyBorder="1"/>
    <xf numFmtId="3" fontId="7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3" fontId="7" fillId="4" borderId="3" xfId="0" applyNumberFormat="1" applyFont="1" applyFill="1" applyBorder="1"/>
    <xf numFmtId="3" fontId="5" fillId="4" borderId="1" xfId="0" applyNumberFormat="1" applyFont="1" applyFill="1" applyBorder="1"/>
    <xf numFmtId="0" fontId="7" fillId="0" borderId="0" xfId="0" applyFont="1"/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center"/>
    </xf>
    <xf numFmtId="0" fontId="7" fillId="8" borderId="1" xfId="0" applyFont="1" applyFill="1" applyBorder="1" applyAlignment="1">
      <alignment vertical="top" wrapText="1"/>
    </xf>
    <xf numFmtId="0" fontId="7" fillId="0" borderId="1" xfId="0" applyFont="1" applyBorder="1"/>
    <xf numFmtId="0" fontId="6" fillId="8" borderId="1" xfId="0" applyFont="1" applyFill="1" applyBorder="1" applyAlignment="1">
      <alignment horizontal="justify" vertical="top" wrapText="1"/>
    </xf>
    <xf numFmtId="0" fontId="6" fillId="8" borderId="1" xfId="0" applyFont="1" applyFill="1" applyBorder="1" applyAlignment="1">
      <alignment horizontal="justify" vertical="center"/>
    </xf>
    <xf numFmtId="0" fontId="6" fillId="23" borderId="1" xfId="0" applyFont="1" applyFill="1" applyBorder="1" applyAlignment="1">
      <alignment horizontal="justify" vertical="top" wrapText="1"/>
    </xf>
    <xf numFmtId="0" fontId="6" fillId="23" borderId="1" xfId="0" applyFont="1" applyFill="1" applyBorder="1" applyAlignment="1">
      <alignment horizontal="justify" vertical="center"/>
    </xf>
    <xf numFmtId="0" fontId="7" fillId="23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justify" vertical="center"/>
    </xf>
    <xf numFmtId="0" fontId="5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justify" vertical="center"/>
    </xf>
    <xf numFmtId="0" fontId="6" fillId="24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justify" vertical="center" wrapText="1"/>
    </xf>
    <xf numFmtId="0" fontId="7" fillId="7" borderId="1" xfId="0" applyFont="1" applyFill="1" applyBorder="1" applyAlignment="1">
      <alignment horizontal="justify" wrapText="1"/>
    </xf>
    <xf numFmtId="0" fontId="5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justify" vertical="center" wrapText="1"/>
    </xf>
    <xf numFmtId="3" fontId="7" fillId="0" borderId="1" xfId="0" applyNumberFormat="1" applyFont="1" applyBorder="1" applyAlignment="1">
      <alignment vertical="center"/>
    </xf>
    <xf numFmtId="0" fontId="7" fillId="9" borderId="1" xfId="0" applyFont="1" applyFill="1" applyBorder="1" applyAlignment="1">
      <alignment horizontal="justify" vertical="center" wrapText="1"/>
    </xf>
    <xf numFmtId="3" fontId="7" fillId="0" borderId="1" xfId="0" applyNumberFormat="1" applyFont="1" applyBorder="1"/>
    <xf numFmtId="3" fontId="7" fillId="0" borderId="3" xfId="0" applyNumberFormat="1" applyFont="1" applyBorder="1"/>
    <xf numFmtId="0" fontId="7" fillId="9" borderId="1" xfId="0" applyFont="1" applyFill="1" applyBorder="1" applyAlignment="1">
      <alignment wrapText="1"/>
    </xf>
    <xf numFmtId="0" fontId="5" fillId="6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vertical="top" wrapText="1"/>
    </xf>
    <xf numFmtId="0" fontId="7" fillId="19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/>
    </xf>
    <xf numFmtId="0" fontId="8" fillId="19" borderId="1" xfId="0" applyFont="1" applyFill="1" applyBorder="1" applyAlignment="1">
      <alignment horizontal="justify" vertical="top" wrapText="1"/>
    </xf>
    <xf numFmtId="0" fontId="5" fillId="11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justify" vertical="top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justify" vertical="top" wrapText="1"/>
    </xf>
    <xf numFmtId="0" fontId="7" fillId="13" borderId="1" xfId="0" applyFont="1" applyFill="1" applyBorder="1" applyAlignment="1">
      <alignment horizontal="justify" vertical="center" wrapText="1"/>
    </xf>
    <xf numFmtId="0" fontId="7" fillId="13" borderId="1" xfId="0" applyFont="1" applyFill="1" applyBorder="1" applyAlignment="1">
      <alignment horizontal="justify" vertical="top" wrapText="1"/>
    </xf>
    <xf numFmtId="0" fontId="7" fillId="15" borderId="7" xfId="0" applyFont="1" applyFill="1" applyBorder="1" applyAlignment="1">
      <alignment vertical="top" wrapText="1"/>
    </xf>
    <xf numFmtId="0" fontId="5" fillId="16" borderId="14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justify" vertical="top" wrapText="1"/>
    </xf>
    <xf numFmtId="0" fontId="7" fillId="7" borderId="7" xfId="0" applyFont="1" applyFill="1" applyBorder="1" applyAlignment="1">
      <alignment horizontal="justify" vertical="top" wrapText="1"/>
    </xf>
    <xf numFmtId="0" fontId="6" fillId="7" borderId="1" xfId="0" applyFont="1" applyFill="1" applyBorder="1" applyAlignment="1">
      <alignment horizontal="justify" vertical="center"/>
    </xf>
    <xf numFmtId="0" fontId="6" fillId="14" borderId="7" xfId="0" applyFont="1" applyFill="1" applyBorder="1" applyAlignment="1">
      <alignment horizontal="justify" vertical="center"/>
    </xf>
    <xf numFmtId="0" fontId="6" fillId="5" borderId="7" xfId="0" applyFont="1" applyFill="1" applyBorder="1" applyAlignment="1">
      <alignment horizontal="justify" vertical="center"/>
    </xf>
    <xf numFmtId="0" fontId="6" fillId="20" borderId="1" xfId="0" applyFont="1" applyFill="1" applyBorder="1" applyAlignment="1">
      <alignment horizontal="justify" vertical="center" wrapText="1"/>
    </xf>
    <xf numFmtId="0" fontId="7" fillId="20" borderId="1" xfId="0" applyFont="1" applyFill="1" applyBorder="1" applyAlignment="1">
      <alignment horizontal="justify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justify" vertical="center" wrapText="1"/>
    </xf>
    <xf numFmtId="0" fontId="7" fillId="18" borderId="1" xfId="0" applyFont="1" applyFill="1" applyBorder="1" applyAlignment="1">
      <alignment vertical="top" wrapText="1"/>
    </xf>
    <xf numFmtId="0" fontId="5" fillId="19" borderId="3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justify" vertical="top" wrapText="1"/>
    </xf>
    <xf numFmtId="0" fontId="7" fillId="17" borderId="1" xfId="0" applyFont="1" applyFill="1" applyBorder="1" applyAlignment="1">
      <alignment horizontal="justify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7" fillId="20" borderId="1" xfId="0" applyFont="1" applyFill="1" applyBorder="1" applyAlignment="1">
      <alignment horizontal="justify" vertical="top" wrapText="1"/>
    </xf>
    <xf numFmtId="0" fontId="7" fillId="26" borderId="1" xfId="0" applyFont="1" applyFill="1" applyBorder="1"/>
    <xf numFmtId="3" fontId="9" fillId="26" borderId="1" xfId="0" applyNumberFormat="1" applyFont="1" applyFill="1" applyBorder="1"/>
    <xf numFmtId="3" fontId="9" fillId="26" borderId="3" xfId="0" applyNumberFormat="1" applyFont="1" applyFill="1" applyBorder="1"/>
    <xf numFmtId="0" fontId="5" fillId="23" borderId="3" xfId="0" applyFont="1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justify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justify" vertical="top" wrapText="1"/>
    </xf>
    <xf numFmtId="0" fontId="7" fillId="13" borderId="1" xfId="0" applyFont="1" applyFill="1" applyBorder="1" applyAlignment="1">
      <alignment vertical="top" wrapText="1"/>
    </xf>
    <xf numFmtId="0" fontId="7" fillId="19" borderId="1" xfId="0" applyFont="1" applyFill="1" applyBorder="1" applyAlignment="1">
      <alignment horizontal="justify" vertical="center" wrapText="1"/>
    </xf>
    <xf numFmtId="0" fontId="7" fillId="15" borderId="1" xfId="0" applyFont="1" applyFill="1" applyBorder="1" applyAlignment="1">
      <alignment wrapText="1"/>
    </xf>
    <xf numFmtId="0" fontId="7" fillId="15" borderId="0" xfId="0" applyFont="1" applyFill="1"/>
    <xf numFmtId="0" fontId="8" fillId="15" borderId="1" xfId="0" applyFont="1" applyFill="1" applyBorder="1" applyAlignment="1">
      <alignment horizontal="justify" vertical="center" wrapText="1"/>
    </xf>
    <xf numFmtId="0" fontId="7" fillId="24" borderId="1" xfId="0" applyFont="1" applyFill="1" applyBorder="1" applyAlignment="1">
      <alignment horizontal="justify" vertical="center" wrapText="1"/>
    </xf>
    <xf numFmtId="0" fontId="7" fillId="24" borderId="1" xfId="0" applyFont="1" applyFill="1" applyBorder="1" applyAlignment="1">
      <alignment horizontal="justify"/>
    </xf>
    <xf numFmtId="0" fontId="6" fillId="24" borderId="1" xfId="0" applyFont="1" applyFill="1" applyBorder="1" applyAlignment="1">
      <alignment horizontal="justify" vertical="center" wrapText="1"/>
    </xf>
    <xf numFmtId="0" fontId="7" fillId="25" borderId="1" xfId="0" applyFont="1" applyFill="1" applyBorder="1" applyAlignment="1">
      <alignment horizontal="justify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6" fillId="9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3" xfId="0" quotePrefix="1" applyNumberFormat="1" applyFont="1" applyBorder="1"/>
    <xf numFmtId="0" fontId="6" fillId="9" borderId="1" xfId="0" applyFont="1" applyFill="1" applyBorder="1" applyAlignment="1">
      <alignment horizontal="justify" vertical="top" wrapText="1"/>
    </xf>
    <xf numFmtId="0" fontId="7" fillId="9" borderId="0" xfId="0" applyFont="1" applyFill="1" applyAlignment="1">
      <alignment vertical="top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/>
    <xf numFmtId="0" fontId="7" fillId="22" borderId="7" xfId="0" applyFont="1" applyFill="1" applyBorder="1" applyAlignment="1">
      <alignment vertical="top" wrapText="1"/>
    </xf>
    <xf numFmtId="0" fontId="6" fillId="22" borderId="7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vertical="center" wrapText="1"/>
    </xf>
    <xf numFmtId="0" fontId="7" fillId="19" borderId="0" xfId="0" applyFont="1" applyFill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7" fillId="19" borderId="7" xfId="0" applyFont="1" applyFill="1" applyBorder="1" applyAlignment="1">
      <alignment vertical="top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justify" vertical="top" wrapText="1"/>
    </xf>
    <xf numFmtId="0" fontId="5" fillId="21" borderId="9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justify" vertical="top" wrapText="1"/>
    </xf>
    <xf numFmtId="0" fontId="5" fillId="21" borderId="8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vertical="top" wrapText="1"/>
    </xf>
    <xf numFmtId="0" fontId="6" fillId="12" borderId="1" xfId="0" applyFont="1" applyFill="1" applyBorder="1" applyAlignment="1">
      <alignment horizontal="justify" vertical="center" wrapText="1"/>
    </xf>
    <xf numFmtId="0" fontId="7" fillId="17" borderId="1" xfId="0" applyFont="1" applyFill="1" applyBorder="1" applyAlignment="1">
      <alignment vertical="top" wrapText="1"/>
    </xf>
    <xf numFmtId="0" fontId="7" fillId="17" borderId="7" xfId="0" applyFont="1" applyFill="1" applyBorder="1" applyAlignment="1">
      <alignment horizontal="justify" vertical="top" wrapText="1"/>
    </xf>
    <xf numFmtId="0" fontId="7" fillId="21" borderId="4" xfId="0" applyFont="1" applyFill="1" applyBorder="1" applyAlignment="1">
      <alignment vertical="center" wrapText="1"/>
    </xf>
    <xf numFmtId="0" fontId="6" fillId="21" borderId="4" xfId="0" applyFont="1" applyFill="1" applyBorder="1" applyAlignment="1">
      <alignment horizontal="justify" vertical="center" wrapText="1"/>
    </xf>
    <xf numFmtId="0" fontId="7" fillId="21" borderId="7" xfId="0" applyFont="1" applyFill="1" applyBorder="1" applyAlignment="1">
      <alignment vertical="top" wrapText="1"/>
    </xf>
    <xf numFmtId="0" fontId="7" fillId="21" borderId="7" xfId="0" applyFont="1" applyFill="1" applyBorder="1" applyAlignment="1">
      <alignment horizontal="justify" vertical="top" wrapText="1"/>
    </xf>
    <xf numFmtId="0" fontId="7" fillId="14" borderId="1" xfId="0" applyFont="1" applyFill="1" applyBorder="1" applyAlignment="1">
      <alignment horizontal="justify" vertical="top" wrapText="1"/>
    </xf>
    <xf numFmtId="0" fontId="7" fillId="14" borderId="1" xfId="0" applyFont="1" applyFill="1" applyBorder="1" applyAlignment="1">
      <alignment wrapText="1"/>
    </xf>
    <xf numFmtId="0" fontId="6" fillId="23" borderId="1" xfId="0" applyFont="1" applyFill="1" applyBorder="1" applyAlignment="1">
      <alignment horizontal="justify" vertical="center" wrapText="1"/>
    </xf>
    <xf numFmtId="0" fontId="6" fillId="16" borderId="7" xfId="0" applyFont="1" applyFill="1" applyBorder="1" applyAlignment="1">
      <alignment horizontal="justify" vertical="top" wrapText="1"/>
    </xf>
    <xf numFmtId="0" fontId="6" fillId="16" borderId="1" xfId="0" applyFont="1" applyFill="1" applyBorder="1" applyAlignment="1">
      <alignment horizontal="justify" vertical="center" wrapText="1"/>
    </xf>
    <xf numFmtId="0" fontId="6" fillId="16" borderId="7" xfId="0" applyFont="1" applyFill="1" applyBorder="1" applyAlignment="1">
      <alignment horizontal="justify" vertical="center" wrapText="1"/>
    </xf>
    <xf numFmtId="0" fontId="6" fillId="13" borderId="1" xfId="0" applyFont="1" applyFill="1" applyBorder="1" applyAlignment="1">
      <alignment horizontal="justify" vertical="center" wrapText="1"/>
    </xf>
    <xf numFmtId="0" fontId="8" fillId="13" borderId="1" xfId="0" applyFont="1" applyFill="1" applyBorder="1" applyAlignment="1">
      <alignment horizontal="justify" vertical="center" wrapText="1"/>
    </xf>
    <xf numFmtId="0" fontId="6" fillId="13" borderId="7" xfId="0" applyFont="1" applyFill="1" applyBorder="1" applyAlignment="1">
      <alignment horizontal="justify" vertical="center" wrapText="1"/>
    </xf>
    <xf numFmtId="0" fontId="6" fillId="13" borderId="6" xfId="0" applyFont="1" applyFill="1" applyBorder="1" applyAlignment="1">
      <alignment horizontal="justify" vertical="center" wrapText="1"/>
    </xf>
    <xf numFmtId="0" fontId="7" fillId="0" borderId="3" xfId="0" applyFont="1" applyBorder="1"/>
    <xf numFmtId="3" fontId="10" fillId="26" borderId="1" xfId="0" applyNumberFormat="1" applyFont="1" applyFill="1" applyBorder="1"/>
    <xf numFmtId="3" fontId="9" fillId="26" borderId="6" xfId="0" applyNumberFormat="1" applyFont="1" applyFill="1" applyBorder="1"/>
    <xf numFmtId="0" fontId="5" fillId="0" borderId="9" xfId="0" applyFont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7" fillId="18" borderId="4" xfId="0" applyFont="1" applyFill="1" applyBorder="1"/>
    <xf numFmtId="0" fontId="7" fillId="18" borderId="7" xfId="0" applyFont="1" applyFill="1" applyBorder="1"/>
    <xf numFmtId="0" fontId="7" fillId="18" borderId="1" xfId="0" applyFont="1" applyFill="1" applyBorder="1"/>
    <xf numFmtId="3" fontId="11" fillId="18" borderId="1" xfId="0" applyNumberFormat="1" applyFont="1" applyFill="1" applyBorder="1"/>
    <xf numFmtId="3" fontId="11" fillId="18" borderId="6" xfId="0" applyNumberFormat="1" applyFont="1" applyFill="1" applyBorder="1"/>
    <xf numFmtId="0" fontId="7" fillId="2" borderId="4" xfId="0" applyFont="1" applyFill="1" applyBorder="1"/>
    <xf numFmtId="0" fontId="7" fillId="2" borderId="7" xfId="0" applyFont="1" applyFill="1" applyBorder="1"/>
    <xf numFmtId="0" fontId="7" fillId="2" borderId="1" xfId="0" applyFont="1" applyFill="1" applyBorder="1"/>
    <xf numFmtId="3" fontId="11" fillId="2" borderId="1" xfId="0" applyNumberFormat="1" applyFont="1" applyFill="1" applyBorder="1"/>
    <xf numFmtId="3" fontId="10" fillId="2" borderId="1" xfId="0" applyNumberFormat="1" applyFont="1" applyFill="1" applyBorder="1"/>
    <xf numFmtId="3" fontId="9" fillId="2" borderId="6" xfId="0" applyNumberFormat="1" applyFont="1" applyFill="1" applyBorder="1"/>
    <xf numFmtId="3" fontId="11" fillId="2" borderId="6" xfId="0" applyNumberFormat="1" applyFont="1" applyFill="1" applyBorder="1"/>
    <xf numFmtId="3" fontId="11" fillId="2" borderId="1" xfId="0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/>
    <xf numFmtId="0" fontId="5" fillId="18" borderId="5" xfId="0" applyFont="1" applyFill="1" applyBorder="1" applyAlignment="1">
      <alignment horizontal="left"/>
    </xf>
    <xf numFmtId="0" fontId="5" fillId="18" borderId="4" xfId="0" applyFont="1" applyFill="1" applyBorder="1" applyAlignment="1">
      <alignment horizontal="left"/>
    </xf>
    <xf numFmtId="0" fontId="5" fillId="18" borderId="4" xfId="0" applyFont="1" applyFill="1" applyBorder="1" applyAlignment="1">
      <alignment horizontal="center"/>
    </xf>
    <xf numFmtId="0" fontId="5" fillId="18" borderId="7" xfId="0" applyFont="1" applyFill="1" applyBorder="1" applyAlignment="1">
      <alignment horizontal="center"/>
    </xf>
    <xf numFmtId="0" fontId="5" fillId="18" borderId="1" xfId="0" applyFont="1" applyFill="1" applyBorder="1" applyAlignment="1">
      <alignment horizontal="center"/>
    </xf>
    <xf numFmtId="3" fontId="5" fillId="18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19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26" borderId="5" xfId="0" applyFont="1" applyFill="1" applyBorder="1" applyAlignment="1">
      <alignment horizontal="center" vertical="center" wrapText="1"/>
    </xf>
    <xf numFmtId="0" fontId="5" fillId="26" borderId="4" xfId="0" applyFont="1" applyFill="1" applyBorder="1" applyAlignment="1">
      <alignment horizontal="center" vertical="center" wrapText="1"/>
    </xf>
    <xf numFmtId="0" fontId="5" fillId="26" borderId="7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21" borderId="3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5" borderId="3" xfId="0" applyFont="1" applyFill="1" applyBorder="1" applyAlignment="1">
      <alignment horizontal="center" vertical="center" wrapText="1"/>
    </xf>
    <xf numFmtId="0" fontId="5" fillId="25" borderId="9" xfId="0" applyFont="1" applyFill="1" applyBorder="1" applyAlignment="1">
      <alignment horizontal="center" vertical="center" wrapText="1"/>
    </xf>
    <xf numFmtId="0" fontId="5" fillId="25" borderId="8" xfId="0" applyFont="1" applyFill="1" applyBorder="1" applyAlignment="1">
      <alignment horizontal="center" vertical="center" wrapText="1"/>
    </xf>
    <xf numFmtId="0" fontId="7" fillId="26" borderId="4" xfId="0" applyFont="1" applyFill="1" applyBorder="1" applyAlignment="1">
      <alignment horizontal="center" vertical="center" wrapText="1"/>
    </xf>
    <xf numFmtId="0" fontId="7" fillId="26" borderId="7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26" borderId="5" xfId="0" applyFont="1" applyFill="1" applyBorder="1" applyAlignment="1">
      <alignment horizontal="center"/>
    </xf>
    <xf numFmtId="0" fontId="7" fillId="26" borderId="4" xfId="0" applyFont="1" applyFill="1" applyBorder="1" applyAlignment="1">
      <alignment horizontal="center"/>
    </xf>
    <xf numFmtId="0" fontId="7" fillId="26" borderId="7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'COSTO TOTAL'!$K$205:$K$208</c:f>
              <c:numCache>
                <c:formatCode>General</c:formatCode>
                <c:ptCount val="4"/>
              </c:numCache>
            </c:numRef>
          </c:cat>
          <c:val>
            <c:numRef>
              <c:f>'COSTO TOTAL'!$L$205:$L$208</c:f>
              <c:numCache>
                <c:formatCode>0.00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152256"/>
        <c:axId val="57153792"/>
        <c:axId val="0"/>
      </c:bar3DChart>
      <c:catAx>
        <c:axId val="571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153792"/>
        <c:crosses val="autoZero"/>
        <c:auto val="1"/>
        <c:lblAlgn val="ctr"/>
        <c:lblOffset val="100"/>
        <c:noMultiLvlLbl val="0"/>
      </c:catAx>
      <c:valAx>
        <c:axId val="5715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15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294609</xdr:colOff>
      <xdr:row>202</xdr:row>
      <xdr:rowOff>184519</xdr:rowOff>
    </xdr:from>
    <xdr:to>
      <xdr:col>5</xdr:col>
      <xdr:colOff>232587</xdr:colOff>
      <xdr:row>217</xdr:row>
      <xdr:rowOff>103446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4"/>
  <sheetViews>
    <sheetView tabSelected="1" zoomScale="86" zoomScaleNormal="86" zoomScaleSheetLayoutView="89" workbookViewId="0">
      <selection activeCell="I206" sqref="I206"/>
    </sheetView>
  </sheetViews>
  <sheetFormatPr baseColWidth="10" defaultRowHeight="15" x14ac:dyDescent="0.25"/>
  <cols>
    <col min="1" max="1" width="13.7109375" customWidth="1"/>
    <col min="2" max="2" width="14.140625" customWidth="1"/>
    <col min="3" max="3" width="19.140625" customWidth="1"/>
    <col min="4" max="4" width="45.140625" customWidth="1"/>
    <col min="5" max="5" width="8" customWidth="1"/>
    <col min="6" max="6" width="7.28515625" customWidth="1"/>
    <col min="7" max="7" width="8" customWidth="1"/>
    <col min="8" max="8" width="7.28515625" customWidth="1"/>
    <col min="9" max="9" width="7.5703125" customWidth="1"/>
    <col min="10" max="10" width="17.42578125" customWidth="1"/>
    <col min="11" max="11" width="16.85546875" customWidth="1"/>
    <col min="12" max="13" width="16.5703125" customWidth="1"/>
    <col min="14" max="14" width="18.7109375" customWidth="1"/>
    <col min="16" max="16" width="21.7109375" customWidth="1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80" t="s">
        <v>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x14ac:dyDescent="0.25">
      <c r="A3" s="181" t="s">
        <v>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x14ac:dyDescent="0.25">
      <c r="A4" s="20"/>
      <c r="B4" s="20"/>
      <c r="C4" s="20"/>
      <c r="D4" s="20"/>
      <c r="E4" s="20" t="s">
        <v>36</v>
      </c>
      <c r="F4" s="20"/>
      <c r="G4" s="20"/>
      <c r="H4" s="20"/>
      <c r="I4" s="191" t="s">
        <v>35</v>
      </c>
      <c r="J4" s="191"/>
      <c r="K4" s="20"/>
      <c r="L4" s="20"/>
      <c r="M4" s="20"/>
      <c r="N4" s="20"/>
    </row>
    <row r="5" spans="1:14" ht="20.25" customHeight="1" x14ac:dyDescent="0.25">
      <c r="A5" s="189" t="s">
        <v>10</v>
      </c>
      <c r="B5" s="189" t="s">
        <v>11</v>
      </c>
      <c r="C5" s="189" t="s">
        <v>34</v>
      </c>
      <c r="D5" s="189" t="s">
        <v>200</v>
      </c>
      <c r="E5" s="185" t="s">
        <v>2</v>
      </c>
      <c r="F5" s="186"/>
      <c r="G5" s="186"/>
      <c r="H5" s="186"/>
      <c r="I5" s="187"/>
      <c r="J5" s="188" t="s">
        <v>9</v>
      </c>
      <c r="K5" s="188"/>
      <c r="L5" s="188"/>
      <c r="M5" s="188"/>
      <c r="N5" s="188"/>
    </row>
    <row r="6" spans="1:14" x14ac:dyDescent="0.25">
      <c r="A6" s="190"/>
      <c r="B6" s="190"/>
      <c r="C6" s="190"/>
      <c r="D6" s="190"/>
      <c r="E6" s="32">
        <v>2016</v>
      </c>
      <c r="F6" s="32">
        <v>2017</v>
      </c>
      <c r="G6" s="32">
        <v>2018</v>
      </c>
      <c r="H6" s="32">
        <v>2019</v>
      </c>
      <c r="I6" s="32" t="s">
        <v>0</v>
      </c>
      <c r="J6" s="33">
        <v>2016</v>
      </c>
      <c r="K6" s="33">
        <v>2017</v>
      </c>
      <c r="L6" s="33">
        <v>2018</v>
      </c>
      <c r="M6" s="33">
        <v>2019</v>
      </c>
      <c r="N6" s="33" t="s">
        <v>0</v>
      </c>
    </row>
    <row r="7" spans="1:14" s="1" customFormat="1" ht="33.75" x14ac:dyDescent="0.25">
      <c r="A7" s="253" t="s">
        <v>155</v>
      </c>
      <c r="B7" s="252" t="s">
        <v>156</v>
      </c>
      <c r="C7" s="247" t="s">
        <v>153</v>
      </c>
      <c r="D7" s="34" t="s">
        <v>228</v>
      </c>
      <c r="E7" s="21">
        <v>6</v>
      </c>
      <c r="F7" s="21">
        <v>6</v>
      </c>
      <c r="G7" s="21">
        <v>6</v>
      </c>
      <c r="H7" s="21">
        <v>6</v>
      </c>
      <c r="I7" s="21">
        <v>6</v>
      </c>
      <c r="J7" s="22">
        <v>5066796723</v>
      </c>
      <c r="K7" s="22">
        <v>0</v>
      </c>
      <c r="L7" s="22">
        <v>0</v>
      </c>
      <c r="M7" s="22">
        <v>0</v>
      </c>
      <c r="N7" s="22">
        <f>SUM(J7:M7)</f>
        <v>5066796723</v>
      </c>
    </row>
    <row r="8" spans="1:14" s="1" customFormat="1" ht="22.5" x14ac:dyDescent="0.25">
      <c r="A8" s="253"/>
      <c r="B8" s="252"/>
      <c r="C8" s="248"/>
      <c r="D8" s="34" t="s">
        <v>157</v>
      </c>
      <c r="E8" s="22">
        <v>23399</v>
      </c>
      <c r="F8" s="22">
        <v>23399</v>
      </c>
      <c r="G8" s="22">
        <v>23399</v>
      </c>
      <c r="H8" s="22">
        <v>23399</v>
      </c>
      <c r="I8" s="22">
        <v>23399</v>
      </c>
      <c r="J8" s="22">
        <v>11021257265</v>
      </c>
      <c r="K8" s="22">
        <v>11600000000</v>
      </c>
      <c r="L8" s="22">
        <v>12200000000</v>
      </c>
      <c r="M8" s="22">
        <v>15000000000</v>
      </c>
      <c r="N8" s="22">
        <f>SUM(J8:M8)</f>
        <v>49821257265</v>
      </c>
    </row>
    <row r="9" spans="1:14" s="1" customFormat="1" x14ac:dyDescent="0.25">
      <c r="A9" s="253"/>
      <c r="B9" s="252"/>
      <c r="C9" s="245" t="s">
        <v>101</v>
      </c>
      <c r="D9" s="35" t="s">
        <v>235</v>
      </c>
      <c r="E9" s="21">
        <v>0</v>
      </c>
      <c r="F9" s="21">
        <v>2</v>
      </c>
      <c r="G9" s="21">
        <v>0</v>
      </c>
      <c r="H9" s="21">
        <v>2</v>
      </c>
      <c r="I9" s="21">
        <v>4</v>
      </c>
      <c r="J9" s="22">
        <v>0</v>
      </c>
      <c r="K9" s="22">
        <v>1900000000</v>
      </c>
      <c r="L9" s="36">
        <v>0</v>
      </c>
      <c r="M9" s="22">
        <v>1923000000</v>
      </c>
      <c r="N9" s="22">
        <f>SUM(K9:M9)</f>
        <v>3823000000</v>
      </c>
    </row>
    <row r="10" spans="1:14" s="1" customFormat="1" ht="22.5" x14ac:dyDescent="0.25">
      <c r="A10" s="253"/>
      <c r="B10" s="252"/>
      <c r="C10" s="246"/>
      <c r="D10" s="35" t="s">
        <v>154</v>
      </c>
      <c r="E10" s="21">
        <v>0</v>
      </c>
      <c r="F10" s="21">
        <v>5</v>
      </c>
      <c r="G10" s="21">
        <v>5</v>
      </c>
      <c r="H10" s="21">
        <v>0</v>
      </c>
      <c r="I10" s="21">
        <v>10</v>
      </c>
      <c r="J10" s="22">
        <v>0</v>
      </c>
      <c r="K10" s="22">
        <v>200000000</v>
      </c>
      <c r="L10" s="22">
        <v>200000000</v>
      </c>
      <c r="M10" s="22">
        <v>0</v>
      </c>
      <c r="N10" s="22">
        <f t="shared" ref="N10:N15" si="0">SUM(J10:M10)</f>
        <v>400000000</v>
      </c>
    </row>
    <row r="11" spans="1:14" s="1" customFormat="1" ht="27.75" customHeight="1" x14ac:dyDescent="0.25">
      <c r="A11" s="253"/>
      <c r="B11" s="252"/>
      <c r="C11" s="246"/>
      <c r="D11" s="35" t="s">
        <v>236</v>
      </c>
      <c r="E11" s="21">
        <v>0</v>
      </c>
      <c r="F11" s="21">
        <v>1</v>
      </c>
      <c r="G11" s="21">
        <v>1</v>
      </c>
      <c r="H11" s="21">
        <v>2</v>
      </c>
      <c r="I11" s="21">
        <v>8</v>
      </c>
      <c r="J11" s="22">
        <v>0</v>
      </c>
      <c r="K11" s="22">
        <v>400000000</v>
      </c>
      <c r="L11" s="22">
        <v>400000000</v>
      </c>
      <c r="M11" s="22">
        <v>800000000</v>
      </c>
      <c r="N11" s="22">
        <f t="shared" si="0"/>
        <v>1600000000</v>
      </c>
    </row>
    <row r="12" spans="1:14" s="1" customFormat="1" ht="30" customHeight="1" x14ac:dyDescent="0.25">
      <c r="A12" s="253"/>
      <c r="B12" s="252"/>
      <c r="C12" s="246"/>
      <c r="D12" s="35" t="s">
        <v>201</v>
      </c>
      <c r="E12" s="21">
        <v>0</v>
      </c>
      <c r="F12" s="21">
        <v>0</v>
      </c>
      <c r="G12" s="21">
        <v>1</v>
      </c>
      <c r="H12" s="21">
        <v>0</v>
      </c>
      <c r="I12" s="21">
        <v>1</v>
      </c>
      <c r="J12" s="22">
        <v>0</v>
      </c>
      <c r="K12" s="22">
        <v>0</v>
      </c>
      <c r="L12" s="22">
        <v>7000000000</v>
      </c>
      <c r="M12" s="22">
        <v>0</v>
      </c>
      <c r="N12" s="22">
        <f t="shared" si="0"/>
        <v>7000000000</v>
      </c>
    </row>
    <row r="13" spans="1:14" s="1" customFormat="1" ht="23.25" customHeight="1" x14ac:dyDescent="0.25">
      <c r="A13" s="253"/>
      <c r="B13" s="252"/>
      <c r="C13" s="246"/>
      <c r="D13" s="35" t="s">
        <v>170</v>
      </c>
      <c r="E13" s="21">
        <v>0</v>
      </c>
      <c r="F13" s="21">
        <v>1</v>
      </c>
      <c r="G13" s="21">
        <v>1</v>
      </c>
      <c r="H13" s="21">
        <v>2</v>
      </c>
      <c r="I13" s="21">
        <v>4</v>
      </c>
      <c r="J13" s="22">
        <v>0</v>
      </c>
      <c r="K13" s="22">
        <v>200000000</v>
      </c>
      <c r="L13" s="22">
        <v>200000000</v>
      </c>
      <c r="M13" s="22">
        <v>400000000</v>
      </c>
      <c r="N13" s="22">
        <f t="shared" si="0"/>
        <v>800000000</v>
      </c>
    </row>
    <row r="14" spans="1:14" s="1" customFormat="1" ht="30" customHeight="1" x14ac:dyDescent="0.25">
      <c r="A14" s="253"/>
      <c r="B14" s="252"/>
      <c r="C14" s="246"/>
      <c r="D14" s="37" t="s">
        <v>40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2">
        <v>3000000000</v>
      </c>
      <c r="K14" s="22">
        <v>2000000000</v>
      </c>
      <c r="L14" s="22">
        <v>2000000000</v>
      </c>
      <c r="M14" s="22">
        <v>2000000000</v>
      </c>
      <c r="N14" s="22">
        <f t="shared" si="0"/>
        <v>9000000000</v>
      </c>
    </row>
    <row r="15" spans="1:14" s="1" customFormat="1" ht="33.75" x14ac:dyDescent="0.25">
      <c r="A15" s="253"/>
      <c r="B15" s="252"/>
      <c r="C15" s="246"/>
      <c r="D15" s="38" t="s">
        <v>220</v>
      </c>
      <c r="E15" s="21">
        <v>0</v>
      </c>
      <c r="F15" s="21">
        <v>15</v>
      </c>
      <c r="G15" s="21">
        <v>15</v>
      </c>
      <c r="H15" s="21">
        <v>10</v>
      </c>
      <c r="I15" s="21">
        <f>SUM(E15:H15)</f>
        <v>40</v>
      </c>
      <c r="J15" s="22">
        <v>0</v>
      </c>
      <c r="K15" s="22">
        <v>360000000</v>
      </c>
      <c r="L15" s="22">
        <v>360000000</v>
      </c>
      <c r="M15" s="22">
        <v>240000000</v>
      </c>
      <c r="N15" s="22">
        <f t="shared" si="0"/>
        <v>960000000</v>
      </c>
    </row>
    <row r="16" spans="1:14" s="1" customFormat="1" ht="22.5" x14ac:dyDescent="0.25">
      <c r="A16" s="253"/>
      <c r="B16" s="252"/>
      <c r="C16" s="243" t="s">
        <v>139</v>
      </c>
      <c r="D16" s="39" t="s">
        <v>152</v>
      </c>
      <c r="E16" s="21">
        <v>0</v>
      </c>
      <c r="F16" s="21">
        <v>1500</v>
      </c>
      <c r="G16" s="21">
        <v>1500</v>
      </c>
      <c r="H16" s="21">
        <v>0</v>
      </c>
      <c r="I16" s="22">
        <v>3000</v>
      </c>
      <c r="J16" s="22">
        <v>0</v>
      </c>
      <c r="K16" s="22">
        <v>120000000</v>
      </c>
      <c r="L16" s="22">
        <v>120000000</v>
      </c>
      <c r="M16" s="22">
        <v>0</v>
      </c>
      <c r="N16" s="22">
        <f t="shared" ref="N16:N27" si="1">SUM(J16:M16)</f>
        <v>240000000</v>
      </c>
    </row>
    <row r="17" spans="1:37" s="1" customFormat="1" ht="22.5" x14ac:dyDescent="0.25">
      <c r="A17" s="253"/>
      <c r="B17" s="252"/>
      <c r="C17" s="200"/>
      <c r="D17" s="40" t="s">
        <v>237</v>
      </c>
      <c r="E17" s="21">
        <v>0</v>
      </c>
      <c r="F17" s="21">
        <v>200</v>
      </c>
      <c r="G17" s="21">
        <v>200</v>
      </c>
      <c r="H17" s="21">
        <v>0</v>
      </c>
      <c r="I17" s="21">
        <v>400</v>
      </c>
      <c r="J17" s="22">
        <v>0</v>
      </c>
      <c r="K17" s="22">
        <v>200000000</v>
      </c>
      <c r="L17" s="22">
        <v>200000000</v>
      </c>
      <c r="M17" s="22">
        <v>0</v>
      </c>
      <c r="N17" s="22">
        <f t="shared" si="1"/>
        <v>400000000</v>
      </c>
    </row>
    <row r="18" spans="1:37" s="1" customFormat="1" ht="40.5" customHeight="1" x14ac:dyDescent="0.25">
      <c r="A18" s="253"/>
      <c r="B18" s="252"/>
      <c r="C18" s="200"/>
      <c r="D18" s="40" t="s">
        <v>230</v>
      </c>
      <c r="E18" s="21">
        <v>0</v>
      </c>
      <c r="F18" s="21">
        <v>4</v>
      </c>
      <c r="G18" s="21">
        <v>0</v>
      </c>
      <c r="H18" s="21">
        <v>4</v>
      </c>
      <c r="I18" s="21">
        <v>8</v>
      </c>
      <c r="J18" s="22">
        <v>0</v>
      </c>
      <c r="K18" s="22">
        <v>40000000</v>
      </c>
      <c r="L18" s="22">
        <v>0</v>
      </c>
      <c r="M18" s="22">
        <v>40000000</v>
      </c>
      <c r="N18" s="22">
        <f t="shared" si="1"/>
        <v>80000000</v>
      </c>
    </row>
    <row r="19" spans="1:37" s="1" customFormat="1" ht="17.25" customHeight="1" x14ac:dyDescent="0.25">
      <c r="A19" s="253"/>
      <c r="B19" s="252"/>
      <c r="C19" s="200"/>
      <c r="D19" s="41" t="s">
        <v>238</v>
      </c>
      <c r="E19" s="21">
        <v>0</v>
      </c>
      <c r="F19" s="21">
        <v>2</v>
      </c>
      <c r="G19" s="21">
        <v>1</v>
      </c>
      <c r="H19" s="21">
        <v>0</v>
      </c>
      <c r="I19" s="21">
        <v>3</v>
      </c>
      <c r="J19" s="22">
        <v>0</v>
      </c>
      <c r="K19" s="22">
        <v>325000000</v>
      </c>
      <c r="L19" s="22">
        <v>170000000</v>
      </c>
      <c r="M19" s="22">
        <v>0</v>
      </c>
      <c r="N19" s="22">
        <f>SUM(J19:M19)</f>
        <v>495000000</v>
      </c>
    </row>
    <row r="20" spans="1:37" s="1" customFormat="1" ht="45.75" customHeight="1" x14ac:dyDescent="0.25">
      <c r="A20" s="253"/>
      <c r="B20" s="252"/>
      <c r="C20" s="200"/>
      <c r="D20" s="40" t="s">
        <v>239</v>
      </c>
      <c r="E20" s="21">
        <v>1</v>
      </c>
      <c r="F20" s="21">
        <v>1</v>
      </c>
      <c r="G20" s="21">
        <v>1</v>
      </c>
      <c r="H20" s="21">
        <v>1</v>
      </c>
      <c r="I20" s="21">
        <v>4</v>
      </c>
      <c r="J20" s="22">
        <v>12000000</v>
      </c>
      <c r="K20" s="22">
        <v>14000000</v>
      </c>
      <c r="L20" s="22">
        <v>16000000</v>
      </c>
      <c r="M20" s="22">
        <v>18000000</v>
      </c>
      <c r="N20" s="22">
        <f t="shared" si="1"/>
        <v>60000000</v>
      </c>
    </row>
    <row r="21" spans="1:37" s="1" customFormat="1" ht="45.75" customHeight="1" x14ac:dyDescent="0.25">
      <c r="A21" s="253"/>
      <c r="B21" s="252"/>
      <c r="C21" s="200"/>
      <c r="D21" s="40" t="s">
        <v>221</v>
      </c>
      <c r="E21" s="21">
        <v>24</v>
      </c>
      <c r="F21" s="21">
        <v>24</v>
      </c>
      <c r="G21" s="21">
        <v>24</v>
      </c>
      <c r="H21" s="21">
        <v>24</v>
      </c>
      <c r="I21" s="21">
        <v>24</v>
      </c>
      <c r="J21" s="22">
        <v>30000000</v>
      </c>
      <c r="K21" s="22">
        <v>34000000</v>
      </c>
      <c r="L21" s="22">
        <v>36000000</v>
      </c>
      <c r="M21" s="22">
        <v>39000000</v>
      </c>
      <c r="N21" s="22">
        <f t="shared" si="1"/>
        <v>139000000</v>
      </c>
    </row>
    <row r="22" spans="1:37" s="1" customFormat="1" ht="22.5" x14ac:dyDescent="0.25">
      <c r="A22" s="253"/>
      <c r="B22" s="252"/>
      <c r="C22" s="200"/>
      <c r="D22" s="40" t="s">
        <v>240</v>
      </c>
      <c r="E22" s="22">
        <v>2100</v>
      </c>
      <c r="F22" s="22">
        <v>2100</v>
      </c>
      <c r="G22" s="22">
        <v>2100</v>
      </c>
      <c r="H22" s="22">
        <v>2100</v>
      </c>
      <c r="I22" s="22">
        <v>2100</v>
      </c>
      <c r="J22" s="22">
        <v>400000000</v>
      </c>
      <c r="K22" s="22">
        <v>410000000</v>
      </c>
      <c r="L22" s="22">
        <v>419000000</v>
      </c>
      <c r="M22" s="22">
        <v>421000000</v>
      </c>
      <c r="N22" s="22">
        <f t="shared" si="1"/>
        <v>1650000000</v>
      </c>
    </row>
    <row r="23" spans="1:37" s="1" customFormat="1" ht="22.5" x14ac:dyDescent="0.25">
      <c r="A23" s="253"/>
      <c r="B23" s="252"/>
      <c r="C23" s="200"/>
      <c r="D23" s="42" t="s">
        <v>151</v>
      </c>
      <c r="E23" s="21">
        <v>0</v>
      </c>
      <c r="F23" s="21">
        <v>1</v>
      </c>
      <c r="G23" s="21">
        <v>1</v>
      </c>
      <c r="H23" s="21">
        <v>1</v>
      </c>
      <c r="I23" s="21">
        <v>1</v>
      </c>
      <c r="J23" s="22">
        <v>0</v>
      </c>
      <c r="K23" s="22">
        <v>32000000</v>
      </c>
      <c r="L23" s="22">
        <v>34000000</v>
      </c>
      <c r="M23" s="22">
        <v>35000000</v>
      </c>
      <c r="N23" s="22">
        <f t="shared" si="1"/>
        <v>101000000</v>
      </c>
    </row>
    <row r="24" spans="1:37" s="1" customFormat="1" ht="22.5" x14ac:dyDescent="0.25">
      <c r="A24" s="253"/>
      <c r="B24" s="252"/>
      <c r="C24" s="200"/>
      <c r="D24" s="42" t="s">
        <v>158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2">
        <v>40000000</v>
      </c>
      <c r="K24" s="22">
        <v>42000000</v>
      </c>
      <c r="L24" s="22">
        <v>45000000</v>
      </c>
      <c r="M24" s="22">
        <v>47000000</v>
      </c>
      <c r="N24" s="22">
        <f t="shared" si="1"/>
        <v>174000000</v>
      </c>
    </row>
    <row r="25" spans="1:37" s="1" customFormat="1" ht="22.5" x14ac:dyDescent="0.25">
      <c r="A25" s="253"/>
      <c r="B25" s="252"/>
      <c r="C25" s="200"/>
      <c r="D25" s="42" t="s">
        <v>241</v>
      </c>
      <c r="E25" s="21">
        <v>50</v>
      </c>
      <c r="F25" s="21">
        <v>50</v>
      </c>
      <c r="G25" s="21">
        <v>50</v>
      </c>
      <c r="H25" s="21">
        <v>50</v>
      </c>
      <c r="I25" s="21">
        <v>200</v>
      </c>
      <c r="J25" s="22">
        <v>70000000</v>
      </c>
      <c r="K25" s="22">
        <v>72000000</v>
      </c>
      <c r="L25" s="22">
        <v>73000000</v>
      </c>
      <c r="M25" s="22">
        <v>77000000</v>
      </c>
      <c r="N25" s="22">
        <f t="shared" si="1"/>
        <v>292000000</v>
      </c>
    </row>
    <row r="26" spans="1:37" s="1" customFormat="1" ht="22.5" x14ac:dyDescent="0.25">
      <c r="A26" s="253"/>
      <c r="B26" s="252"/>
      <c r="C26" s="244"/>
      <c r="D26" s="42" t="s">
        <v>242</v>
      </c>
      <c r="E26" s="21">
        <v>0</v>
      </c>
      <c r="F26" s="21">
        <v>200</v>
      </c>
      <c r="G26" s="21">
        <v>200</v>
      </c>
      <c r="H26" s="21">
        <v>0</v>
      </c>
      <c r="I26" s="21">
        <v>400</v>
      </c>
      <c r="J26" s="22">
        <v>0</v>
      </c>
      <c r="K26" s="22">
        <v>40000000</v>
      </c>
      <c r="L26" s="22">
        <v>40000000</v>
      </c>
      <c r="M26" s="22">
        <v>0</v>
      </c>
      <c r="N26" s="22">
        <f t="shared" si="1"/>
        <v>80000000</v>
      </c>
    </row>
    <row r="27" spans="1:37" s="1" customFormat="1" ht="22.5" x14ac:dyDescent="0.25">
      <c r="A27" s="253"/>
      <c r="B27" s="252"/>
      <c r="C27" s="43" t="s">
        <v>102</v>
      </c>
      <c r="D27" s="44" t="s">
        <v>231</v>
      </c>
      <c r="E27" s="21">
        <v>47</v>
      </c>
      <c r="F27" s="21">
        <v>47</v>
      </c>
      <c r="G27" s="21">
        <v>47</v>
      </c>
      <c r="H27" s="21">
        <v>47</v>
      </c>
      <c r="I27" s="21">
        <v>47</v>
      </c>
      <c r="J27" s="22">
        <v>82000000</v>
      </c>
      <c r="K27" s="22">
        <v>84000000</v>
      </c>
      <c r="L27" s="22">
        <v>91000000</v>
      </c>
      <c r="M27" s="22">
        <v>112000000</v>
      </c>
      <c r="N27" s="22">
        <f t="shared" si="1"/>
        <v>369000000</v>
      </c>
    </row>
    <row r="28" spans="1:37" s="1" customFormat="1" ht="22.5" x14ac:dyDescent="0.25">
      <c r="A28" s="253"/>
      <c r="B28" s="252"/>
      <c r="C28" s="240" t="s">
        <v>103</v>
      </c>
      <c r="D28" s="45" t="s">
        <v>38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2">
        <v>410000000</v>
      </c>
      <c r="K28" s="22">
        <v>419000000</v>
      </c>
      <c r="L28" s="22">
        <v>427000000</v>
      </c>
      <c r="M28" s="22">
        <v>432000000</v>
      </c>
      <c r="N28" s="22">
        <f>SUM(J28:M28)</f>
        <v>1688000000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1" customFormat="1" ht="47.25" customHeight="1" x14ac:dyDescent="0.25">
      <c r="A29" s="253"/>
      <c r="B29" s="252"/>
      <c r="C29" s="241"/>
      <c r="D29" s="45" t="s">
        <v>243</v>
      </c>
      <c r="E29" s="21">
        <v>100</v>
      </c>
      <c r="F29" s="21">
        <v>100</v>
      </c>
      <c r="G29" s="21">
        <v>100</v>
      </c>
      <c r="H29" s="21">
        <v>100</v>
      </c>
      <c r="I29" s="21">
        <v>100</v>
      </c>
      <c r="J29" s="22">
        <v>40000000</v>
      </c>
      <c r="K29" s="22">
        <v>40000000</v>
      </c>
      <c r="L29" s="22">
        <v>40000000</v>
      </c>
      <c r="M29" s="22">
        <v>40000000</v>
      </c>
      <c r="N29" s="22">
        <f>SUM(J29:M29)</f>
        <v>160000000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1" customFormat="1" ht="22.5" x14ac:dyDescent="0.25">
      <c r="A30" s="253"/>
      <c r="B30" s="252"/>
      <c r="C30" s="242"/>
      <c r="D30" s="45" t="s">
        <v>39</v>
      </c>
      <c r="E30" s="21">
        <v>500</v>
      </c>
      <c r="F30" s="21">
        <v>500</v>
      </c>
      <c r="G30" s="21">
        <v>500</v>
      </c>
      <c r="H30" s="21">
        <v>500</v>
      </c>
      <c r="I30" s="21">
        <v>500</v>
      </c>
      <c r="J30" s="22">
        <v>280000000</v>
      </c>
      <c r="K30" s="22">
        <v>285000000</v>
      </c>
      <c r="L30" s="22">
        <v>290000000</v>
      </c>
      <c r="M30" s="22">
        <v>292000000</v>
      </c>
      <c r="N30" s="22">
        <f>SUM(J30:M30)</f>
        <v>1147000000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1" customFormat="1" ht="22.5" x14ac:dyDescent="0.25">
      <c r="A31" s="253"/>
      <c r="B31" s="23"/>
      <c r="C31" s="193" t="s">
        <v>104</v>
      </c>
      <c r="D31" s="46" t="s">
        <v>244</v>
      </c>
      <c r="E31" s="21">
        <v>0</v>
      </c>
      <c r="F31" s="21">
        <v>1100</v>
      </c>
      <c r="G31" s="21">
        <v>1100</v>
      </c>
      <c r="H31" s="21">
        <v>0</v>
      </c>
      <c r="I31" s="22">
        <f>SUM(E31:H31)</f>
        <v>2200</v>
      </c>
      <c r="J31" s="22">
        <v>0</v>
      </c>
      <c r="K31" s="22">
        <v>33000000</v>
      </c>
      <c r="L31" s="22">
        <v>35000000</v>
      </c>
      <c r="M31" s="22">
        <v>0</v>
      </c>
      <c r="N31" s="22">
        <f>SUM(J31:M31)</f>
        <v>68000000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1" customFormat="1" ht="22.5" x14ac:dyDescent="0.25">
      <c r="A32" s="253"/>
      <c r="B32" s="23"/>
      <c r="C32" s="194"/>
      <c r="D32" s="47" t="s">
        <v>229</v>
      </c>
      <c r="E32" s="21">
        <v>0</v>
      </c>
      <c r="F32" s="21">
        <v>200</v>
      </c>
      <c r="G32" s="21">
        <v>0</v>
      </c>
      <c r="H32" s="21">
        <v>200</v>
      </c>
      <c r="I32" s="21">
        <v>400</v>
      </c>
      <c r="J32" s="22">
        <v>0</v>
      </c>
      <c r="K32" s="22">
        <v>38000000</v>
      </c>
      <c r="L32" s="22">
        <v>0</v>
      </c>
      <c r="M32" s="22">
        <v>39000000</v>
      </c>
      <c r="N32" s="22">
        <f>SUM(J32:M32)</f>
        <v>77000000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1" customFormat="1" ht="36" customHeight="1" x14ac:dyDescent="0.25">
      <c r="A33" s="253"/>
      <c r="B33" s="252" t="s">
        <v>13</v>
      </c>
      <c r="C33" s="195" t="s">
        <v>105</v>
      </c>
      <c r="D33" s="48" t="s">
        <v>27</v>
      </c>
      <c r="E33" s="24">
        <v>1</v>
      </c>
      <c r="F33" s="24">
        <v>1</v>
      </c>
      <c r="G33" s="24">
        <v>1</v>
      </c>
      <c r="H33" s="24">
        <v>1</v>
      </c>
      <c r="I33" s="24">
        <v>1</v>
      </c>
      <c r="J33" s="22">
        <v>19000000</v>
      </c>
      <c r="K33" s="22">
        <v>20000000</v>
      </c>
      <c r="L33" s="22">
        <v>21000000</v>
      </c>
      <c r="M33" s="22">
        <v>23000000</v>
      </c>
      <c r="N33" s="22">
        <f t="shared" ref="N33:N41" si="2">SUM(J33:M33)</f>
        <v>83000000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1" customFormat="1" x14ac:dyDescent="0.25">
      <c r="A34" s="253"/>
      <c r="B34" s="252"/>
      <c r="C34" s="196"/>
      <c r="D34" s="48" t="s">
        <v>245</v>
      </c>
      <c r="E34" s="24">
        <v>2</v>
      </c>
      <c r="F34" s="24">
        <v>2</v>
      </c>
      <c r="G34" s="24">
        <v>2</v>
      </c>
      <c r="H34" s="24">
        <v>2</v>
      </c>
      <c r="I34" s="24">
        <v>8</v>
      </c>
      <c r="J34" s="22">
        <v>3600000000</v>
      </c>
      <c r="K34" s="22">
        <v>3600000000</v>
      </c>
      <c r="L34" s="22">
        <v>3670000000</v>
      </c>
      <c r="M34" s="22">
        <v>3880000000</v>
      </c>
      <c r="N34" s="22">
        <f t="shared" si="2"/>
        <v>14750000000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1" customFormat="1" x14ac:dyDescent="0.25">
      <c r="A35" s="253"/>
      <c r="B35" s="252"/>
      <c r="C35" s="196"/>
      <c r="D35" s="48" t="s">
        <v>246</v>
      </c>
      <c r="E35" s="24">
        <v>1</v>
      </c>
      <c r="F35" s="24">
        <v>1</v>
      </c>
      <c r="G35" s="24">
        <v>1</v>
      </c>
      <c r="H35" s="24">
        <v>1</v>
      </c>
      <c r="I35" s="24">
        <v>4</v>
      </c>
      <c r="J35" s="22">
        <v>800000000</v>
      </c>
      <c r="K35" s="22">
        <v>910000000</v>
      </c>
      <c r="L35" s="22">
        <v>924000000</v>
      </c>
      <c r="M35" s="22">
        <v>931000000</v>
      </c>
      <c r="N35" s="22">
        <f>SUM(J35:M35)</f>
        <v>3565000000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1" customFormat="1" x14ac:dyDescent="0.25">
      <c r="A36" s="253"/>
      <c r="B36" s="252"/>
      <c r="C36" s="197"/>
      <c r="D36" s="49" t="s">
        <v>234</v>
      </c>
      <c r="E36" s="24">
        <v>2</v>
      </c>
      <c r="F36" s="24">
        <v>4</v>
      </c>
      <c r="G36" s="24">
        <v>2</v>
      </c>
      <c r="H36" s="24">
        <v>2</v>
      </c>
      <c r="I36" s="24">
        <v>10</v>
      </c>
      <c r="J36" s="25">
        <v>160000000</v>
      </c>
      <c r="K36" s="25">
        <v>320000000</v>
      </c>
      <c r="L36" s="25">
        <v>160000000</v>
      </c>
      <c r="M36" s="25">
        <v>160000000</v>
      </c>
      <c r="N36" s="25">
        <f>SUM(J36:M36)</f>
        <v>800000000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1" customFormat="1" ht="24" customHeight="1" x14ac:dyDescent="0.25">
      <c r="A37" s="253"/>
      <c r="B37" s="252"/>
      <c r="C37" s="198" t="s">
        <v>106</v>
      </c>
      <c r="D37" s="50" t="s">
        <v>25</v>
      </c>
      <c r="E37" s="24">
        <v>15</v>
      </c>
      <c r="F37" s="24">
        <v>15</v>
      </c>
      <c r="G37" s="24">
        <v>15</v>
      </c>
      <c r="H37" s="24">
        <v>15</v>
      </c>
      <c r="I37" s="24">
        <v>15</v>
      </c>
      <c r="J37" s="22">
        <v>24000000</v>
      </c>
      <c r="K37" s="22">
        <v>26000000</v>
      </c>
      <c r="L37" s="22">
        <v>27000000</v>
      </c>
      <c r="M37" s="22">
        <v>29000000</v>
      </c>
      <c r="N37" s="22">
        <f t="shared" si="2"/>
        <v>106000000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s="1" customFormat="1" x14ac:dyDescent="0.25">
      <c r="A38" s="253"/>
      <c r="B38" s="252"/>
      <c r="C38" s="199"/>
      <c r="D38" s="50" t="s">
        <v>26</v>
      </c>
      <c r="E38" s="24">
        <v>1</v>
      </c>
      <c r="F38" s="24">
        <v>1</v>
      </c>
      <c r="G38" s="24">
        <v>1</v>
      </c>
      <c r="H38" s="24">
        <v>1</v>
      </c>
      <c r="I38" s="24">
        <v>4</v>
      </c>
      <c r="J38" s="22">
        <v>34000000</v>
      </c>
      <c r="K38" s="22">
        <v>36000000</v>
      </c>
      <c r="L38" s="22">
        <v>38000000</v>
      </c>
      <c r="M38" s="22">
        <v>41000000</v>
      </c>
      <c r="N38" s="22">
        <f t="shared" si="2"/>
        <v>149000000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s="1" customFormat="1" ht="33.75" x14ac:dyDescent="0.25">
      <c r="A39" s="253"/>
      <c r="B39" s="252"/>
      <c r="C39" s="199"/>
      <c r="D39" s="50" t="s">
        <v>149</v>
      </c>
      <c r="E39" s="24">
        <v>1</v>
      </c>
      <c r="F39" s="24">
        <v>1</v>
      </c>
      <c r="G39" s="24">
        <v>1</v>
      </c>
      <c r="H39" s="24">
        <v>1</v>
      </c>
      <c r="I39" s="24">
        <v>1</v>
      </c>
      <c r="J39" s="22">
        <v>1200000000</v>
      </c>
      <c r="K39" s="22">
        <v>1236000000</v>
      </c>
      <c r="L39" s="22">
        <v>1242000000</v>
      </c>
      <c r="M39" s="22">
        <v>1253000000</v>
      </c>
      <c r="N39" s="22">
        <f t="shared" si="2"/>
        <v>4931000000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s="1" customFormat="1" x14ac:dyDescent="0.25">
      <c r="A40" s="253"/>
      <c r="B40" s="252"/>
      <c r="C40" s="199"/>
      <c r="D40" s="51" t="s">
        <v>202</v>
      </c>
      <c r="E40" s="21">
        <v>200</v>
      </c>
      <c r="F40" s="21">
        <v>200</v>
      </c>
      <c r="G40" s="21">
        <v>200</v>
      </c>
      <c r="H40" s="21">
        <v>0</v>
      </c>
      <c r="I40" s="21">
        <v>600</v>
      </c>
      <c r="J40" s="22">
        <v>21000000</v>
      </c>
      <c r="K40" s="22">
        <v>23000000</v>
      </c>
      <c r="L40" s="22">
        <v>24000000</v>
      </c>
      <c r="M40" s="22">
        <v>0</v>
      </c>
      <c r="N40" s="22">
        <f t="shared" si="2"/>
        <v>68000000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s="1" customFormat="1" ht="26.25" customHeight="1" x14ac:dyDescent="0.25">
      <c r="A41" s="253"/>
      <c r="B41" s="26"/>
      <c r="C41" s="52" t="s">
        <v>141</v>
      </c>
      <c r="D41" s="53" t="s">
        <v>211</v>
      </c>
      <c r="E41" s="54">
        <v>71698</v>
      </c>
      <c r="F41" s="54">
        <v>72888</v>
      </c>
      <c r="G41" s="54">
        <v>73982</v>
      </c>
      <c r="H41" s="54">
        <v>74953</v>
      </c>
      <c r="I41" s="54">
        <v>74953</v>
      </c>
      <c r="J41" s="22">
        <v>39525000000</v>
      </c>
      <c r="K41" s="27">
        <v>42738000000</v>
      </c>
      <c r="L41" s="27">
        <v>46128000000</v>
      </c>
      <c r="M41" s="27">
        <v>49686000000</v>
      </c>
      <c r="N41" s="27">
        <f t="shared" si="2"/>
        <v>178077000000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s="1" customFormat="1" ht="22.5" x14ac:dyDescent="0.25">
      <c r="A42" s="253"/>
      <c r="B42" s="182" t="s">
        <v>210</v>
      </c>
      <c r="C42" s="200" t="s">
        <v>142</v>
      </c>
      <c r="D42" s="55" t="s">
        <v>3</v>
      </c>
      <c r="E42" s="36">
        <v>1</v>
      </c>
      <c r="F42" s="36">
        <v>1</v>
      </c>
      <c r="G42" s="36">
        <v>1</v>
      </c>
      <c r="H42" s="36">
        <v>1</v>
      </c>
      <c r="I42" s="36">
        <v>4</v>
      </c>
      <c r="J42" s="56">
        <v>39000000</v>
      </c>
      <c r="K42" s="57">
        <v>41000000</v>
      </c>
      <c r="L42" s="57">
        <v>43000000</v>
      </c>
      <c r="M42" s="57">
        <v>45000000</v>
      </c>
      <c r="N42" s="57">
        <f t="shared" ref="N42:N87" si="3">SUM(J42:M42)</f>
        <v>168000000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s="1" customFormat="1" ht="35.25" customHeight="1" x14ac:dyDescent="0.25">
      <c r="A43" s="253"/>
      <c r="B43" s="183"/>
      <c r="C43" s="200"/>
      <c r="D43" s="53" t="s">
        <v>212</v>
      </c>
      <c r="E43" s="56">
        <v>500</v>
      </c>
      <c r="F43" s="56">
        <v>500</v>
      </c>
      <c r="G43" s="56">
        <v>500</v>
      </c>
      <c r="H43" s="56">
        <v>500</v>
      </c>
      <c r="I43" s="56">
        <f>SUM(E43:H43)</f>
        <v>2000</v>
      </c>
      <c r="J43" s="56">
        <v>110000000</v>
      </c>
      <c r="K43" s="57">
        <v>110000000</v>
      </c>
      <c r="L43" s="57">
        <v>116000000</v>
      </c>
      <c r="M43" s="57">
        <v>118000000</v>
      </c>
      <c r="N43" s="57">
        <f t="shared" si="3"/>
        <v>454000000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s="1" customFormat="1" ht="35.25" customHeight="1" x14ac:dyDescent="0.25">
      <c r="A44" s="253"/>
      <c r="B44" s="183"/>
      <c r="C44" s="200"/>
      <c r="D44" s="53" t="s">
        <v>214</v>
      </c>
      <c r="E44" s="56">
        <v>1</v>
      </c>
      <c r="F44" s="56">
        <v>1</v>
      </c>
      <c r="G44" s="56">
        <v>1</v>
      </c>
      <c r="H44" s="56">
        <v>1</v>
      </c>
      <c r="I44" s="56">
        <v>1</v>
      </c>
      <c r="J44" s="56">
        <v>110000000</v>
      </c>
      <c r="K44" s="57">
        <v>114000000</v>
      </c>
      <c r="L44" s="57">
        <v>116000000</v>
      </c>
      <c r="M44" s="57">
        <v>119000000</v>
      </c>
      <c r="N44" s="57">
        <f>SUM(J44:M44)</f>
        <v>459000000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s="1" customFormat="1" ht="29.25" customHeight="1" x14ac:dyDescent="0.25">
      <c r="A45" s="253"/>
      <c r="B45" s="183"/>
      <c r="C45" s="200"/>
      <c r="D45" s="58" t="s">
        <v>144</v>
      </c>
      <c r="E45" s="36">
        <v>1</v>
      </c>
      <c r="F45" s="54">
        <v>1</v>
      </c>
      <c r="G45" s="54">
        <v>1</v>
      </c>
      <c r="H45" s="54">
        <v>1</v>
      </c>
      <c r="I45" s="54">
        <v>1</v>
      </c>
      <c r="J45" s="56">
        <v>80000000</v>
      </c>
      <c r="K45" s="57">
        <v>84000000</v>
      </c>
      <c r="L45" s="57">
        <v>88000000</v>
      </c>
      <c r="M45" s="57">
        <v>90000000</v>
      </c>
      <c r="N45" s="57">
        <f t="shared" si="3"/>
        <v>342000000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s="1" customFormat="1" ht="48" customHeight="1" x14ac:dyDescent="0.25">
      <c r="A46" s="253"/>
      <c r="B46" s="183"/>
      <c r="C46" s="200"/>
      <c r="D46" s="53" t="s">
        <v>213</v>
      </c>
      <c r="E46" s="36">
        <v>1</v>
      </c>
      <c r="F46" s="36">
        <v>1</v>
      </c>
      <c r="G46" s="36">
        <v>1</v>
      </c>
      <c r="H46" s="36">
        <v>1</v>
      </c>
      <c r="I46" s="36">
        <v>1</v>
      </c>
      <c r="J46" s="56">
        <v>2300000000</v>
      </c>
      <c r="K46" s="57">
        <v>2400000000</v>
      </c>
      <c r="L46" s="57">
        <v>2600000000</v>
      </c>
      <c r="M46" s="57">
        <v>2700000000</v>
      </c>
      <c r="N46" s="57">
        <f t="shared" si="3"/>
        <v>10000000000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s="1" customFormat="1" ht="22.5" x14ac:dyDescent="0.25">
      <c r="A47" s="253"/>
      <c r="B47" s="183"/>
      <c r="C47" s="59"/>
      <c r="D47" s="60" t="s">
        <v>215</v>
      </c>
      <c r="E47" s="36">
        <v>1</v>
      </c>
      <c r="F47" s="36">
        <v>0</v>
      </c>
      <c r="G47" s="36">
        <v>0</v>
      </c>
      <c r="H47" s="36">
        <v>0</v>
      </c>
      <c r="I47" s="36">
        <v>1</v>
      </c>
      <c r="J47" s="56">
        <v>250000000</v>
      </c>
      <c r="K47" s="57">
        <v>0</v>
      </c>
      <c r="L47" s="57">
        <v>0</v>
      </c>
      <c r="M47" s="57">
        <v>0</v>
      </c>
      <c r="N47" s="57">
        <f t="shared" si="3"/>
        <v>250000000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s="1" customFormat="1" ht="34.5" customHeight="1" x14ac:dyDescent="0.25">
      <c r="A48" s="253"/>
      <c r="B48" s="183"/>
      <c r="C48" s="59"/>
      <c r="D48" s="60" t="s">
        <v>216</v>
      </c>
      <c r="E48" s="36">
        <v>0</v>
      </c>
      <c r="F48" s="36">
        <v>1</v>
      </c>
      <c r="G48" s="36">
        <v>0</v>
      </c>
      <c r="H48" s="36">
        <v>0</v>
      </c>
      <c r="I48" s="36">
        <v>1</v>
      </c>
      <c r="J48" s="56">
        <v>0</v>
      </c>
      <c r="K48" s="57">
        <v>300000000</v>
      </c>
      <c r="L48" s="57">
        <v>0</v>
      </c>
      <c r="M48" s="57">
        <v>0</v>
      </c>
      <c r="N48" s="57">
        <f t="shared" si="3"/>
        <v>300000000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s="1" customFormat="1" x14ac:dyDescent="0.25">
      <c r="A49" s="253"/>
      <c r="B49" s="183"/>
      <c r="C49" s="59"/>
      <c r="D49" s="61" t="s">
        <v>100</v>
      </c>
      <c r="E49" s="36">
        <v>1</v>
      </c>
      <c r="F49" s="36">
        <v>1</v>
      </c>
      <c r="G49" s="36">
        <v>1</v>
      </c>
      <c r="H49" s="36">
        <v>1</v>
      </c>
      <c r="I49" s="36">
        <v>1</v>
      </c>
      <c r="J49" s="56">
        <v>1200000000</v>
      </c>
      <c r="K49" s="57">
        <v>1400000000</v>
      </c>
      <c r="L49" s="57">
        <v>1800000000</v>
      </c>
      <c r="M49" s="57">
        <v>2000000000</v>
      </c>
      <c r="N49" s="57">
        <f t="shared" si="3"/>
        <v>6400000000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s="1" customFormat="1" ht="33.75" customHeight="1" x14ac:dyDescent="0.25">
      <c r="A50" s="253"/>
      <c r="B50" s="183"/>
      <c r="C50" s="59"/>
      <c r="D50" s="60" t="s">
        <v>226</v>
      </c>
      <c r="E50" s="56">
        <v>2653</v>
      </c>
      <c r="F50" s="56">
        <v>2653</v>
      </c>
      <c r="G50" s="56">
        <v>2653</v>
      </c>
      <c r="H50" s="56">
        <v>2653</v>
      </c>
      <c r="I50" s="56">
        <v>2653</v>
      </c>
      <c r="J50" s="56">
        <v>2000000000</v>
      </c>
      <c r="K50" s="57">
        <v>2100000000</v>
      </c>
      <c r="L50" s="57">
        <v>2280000000</v>
      </c>
      <c r="M50" s="57">
        <v>2430000000</v>
      </c>
      <c r="N50" s="57">
        <f t="shared" si="3"/>
        <v>8810000000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s="1" customFormat="1" ht="22.5" x14ac:dyDescent="0.25">
      <c r="A51" s="253"/>
      <c r="B51" s="183"/>
      <c r="C51" s="59" t="s">
        <v>143</v>
      </c>
      <c r="D51" s="60" t="s">
        <v>217</v>
      </c>
      <c r="E51" s="36">
        <v>2</v>
      </c>
      <c r="F51" s="36">
        <v>2</v>
      </c>
      <c r="G51" s="36">
        <v>2</v>
      </c>
      <c r="H51" s="36">
        <v>2</v>
      </c>
      <c r="I51" s="36">
        <v>8</v>
      </c>
      <c r="J51" s="56">
        <v>100000000</v>
      </c>
      <c r="K51" s="57">
        <v>120000000</v>
      </c>
      <c r="L51" s="57">
        <v>135000000</v>
      </c>
      <c r="M51" s="57">
        <v>141000000</v>
      </c>
      <c r="N51" s="57">
        <f t="shared" si="3"/>
        <v>496000000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s="1" customFormat="1" ht="33" customHeight="1" x14ac:dyDescent="0.25">
      <c r="A52" s="253"/>
      <c r="B52" s="184"/>
      <c r="C52" s="62"/>
      <c r="D52" s="60" t="s">
        <v>227</v>
      </c>
      <c r="E52" s="56">
        <v>2678</v>
      </c>
      <c r="F52" s="56">
        <v>2678</v>
      </c>
      <c r="G52" s="56">
        <v>2678</v>
      </c>
      <c r="H52" s="56">
        <v>2678</v>
      </c>
      <c r="I52" s="56">
        <v>2678</v>
      </c>
      <c r="J52" s="56">
        <v>100000000</v>
      </c>
      <c r="K52" s="57">
        <v>104000000</v>
      </c>
      <c r="L52" s="57">
        <v>107000000</v>
      </c>
      <c r="M52" s="57">
        <v>112000000</v>
      </c>
      <c r="N52" s="57">
        <f t="shared" si="3"/>
        <v>423000000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s="1" customFormat="1" ht="23.25" customHeight="1" x14ac:dyDescent="0.25">
      <c r="A53" s="253"/>
      <c r="B53" s="182" t="s">
        <v>14</v>
      </c>
      <c r="C53" s="192" t="s">
        <v>107</v>
      </c>
      <c r="D53" s="63" t="s">
        <v>41</v>
      </c>
      <c r="E53" s="36">
        <v>1</v>
      </c>
      <c r="F53" s="36">
        <v>1</v>
      </c>
      <c r="G53" s="36">
        <v>1</v>
      </c>
      <c r="H53" s="36">
        <v>1</v>
      </c>
      <c r="I53" s="36">
        <v>1</v>
      </c>
      <c r="J53" s="56">
        <v>120000000</v>
      </c>
      <c r="K53" s="57">
        <v>124000000</v>
      </c>
      <c r="L53" s="57">
        <v>129000000</v>
      </c>
      <c r="M53" s="57">
        <v>134000000</v>
      </c>
      <c r="N53" s="57">
        <f t="shared" si="3"/>
        <v>507000000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s="1" customFormat="1" ht="51.75" customHeight="1" x14ac:dyDescent="0.25">
      <c r="A54" s="253"/>
      <c r="B54" s="183"/>
      <c r="C54" s="192"/>
      <c r="D54" s="64" t="s">
        <v>42</v>
      </c>
      <c r="E54" s="65">
        <v>80</v>
      </c>
      <c r="F54" s="65">
        <v>80</v>
      </c>
      <c r="G54" s="65">
        <v>80</v>
      </c>
      <c r="H54" s="65">
        <v>80</v>
      </c>
      <c r="I54" s="65">
        <v>80</v>
      </c>
      <c r="J54" s="56">
        <v>30000000</v>
      </c>
      <c r="K54" s="57">
        <v>31000000</v>
      </c>
      <c r="L54" s="57">
        <v>32000000</v>
      </c>
      <c r="M54" s="57">
        <v>35000000</v>
      </c>
      <c r="N54" s="57">
        <f t="shared" si="3"/>
        <v>128000000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s="1" customFormat="1" ht="47.25" customHeight="1" x14ac:dyDescent="0.25">
      <c r="A55" s="253"/>
      <c r="B55" s="183"/>
      <c r="C55" s="192"/>
      <c r="D55" s="66" t="s">
        <v>218</v>
      </c>
      <c r="E55" s="56">
        <v>2000</v>
      </c>
      <c r="F55" s="56">
        <v>2000</v>
      </c>
      <c r="G55" s="56">
        <v>2000</v>
      </c>
      <c r="H55" s="56">
        <v>2000</v>
      </c>
      <c r="I55" s="56">
        <f>SUM(E55:H55)</f>
        <v>8000</v>
      </c>
      <c r="J55" s="56">
        <v>120000000</v>
      </c>
      <c r="K55" s="57">
        <v>124000000</v>
      </c>
      <c r="L55" s="57">
        <v>129000000</v>
      </c>
      <c r="M55" s="57">
        <v>134000000</v>
      </c>
      <c r="N55" s="57">
        <f t="shared" si="3"/>
        <v>507000000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s="1" customFormat="1" ht="24.75" customHeight="1" x14ac:dyDescent="0.25">
      <c r="A56" s="253"/>
      <c r="B56" s="183"/>
      <c r="C56" s="67"/>
      <c r="D56" s="68" t="s">
        <v>162</v>
      </c>
      <c r="E56" s="36">
        <v>1</v>
      </c>
      <c r="F56" s="36">
        <v>1</v>
      </c>
      <c r="G56" s="36">
        <v>1</v>
      </c>
      <c r="H56" s="36">
        <v>1</v>
      </c>
      <c r="I56" s="36">
        <v>1</v>
      </c>
      <c r="J56" s="56">
        <v>80000000</v>
      </c>
      <c r="K56" s="57">
        <v>110000000</v>
      </c>
      <c r="L56" s="57">
        <v>112000000</v>
      </c>
      <c r="M56" s="57">
        <v>115000000</v>
      </c>
      <c r="N56" s="57">
        <f t="shared" si="3"/>
        <v>417000000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s="1" customFormat="1" ht="36" customHeight="1" x14ac:dyDescent="0.25">
      <c r="A57" s="253"/>
      <c r="B57" s="183"/>
      <c r="C57" s="69" t="s">
        <v>269</v>
      </c>
      <c r="D57" s="68" t="s">
        <v>161</v>
      </c>
      <c r="E57" s="36">
        <v>1</v>
      </c>
      <c r="F57" s="36">
        <v>1</v>
      </c>
      <c r="G57" s="36">
        <v>1</v>
      </c>
      <c r="H57" s="36">
        <v>1</v>
      </c>
      <c r="I57" s="36">
        <v>4</v>
      </c>
      <c r="J57" s="56">
        <v>30000000</v>
      </c>
      <c r="K57" s="57">
        <v>40000000</v>
      </c>
      <c r="L57" s="57">
        <v>32000000</v>
      </c>
      <c r="M57" s="57">
        <v>34000000</v>
      </c>
      <c r="N57" s="57">
        <f t="shared" si="3"/>
        <v>136000000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s="1" customFormat="1" ht="38.25" customHeight="1" x14ac:dyDescent="0.25">
      <c r="A58" s="253"/>
      <c r="B58" s="183"/>
      <c r="C58" s="70"/>
      <c r="D58" s="71" t="s">
        <v>219</v>
      </c>
      <c r="E58" s="36">
        <v>2</v>
      </c>
      <c r="F58" s="36">
        <v>2</v>
      </c>
      <c r="G58" s="36">
        <v>2</v>
      </c>
      <c r="H58" s="36">
        <v>2</v>
      </c>
      <c r="I58" s="36">
        <v>8</v>
      </c>
      <c r="J58" s="56">
        <v>24000000</v>
      </c>
      <c r="K58" s="57">
        <v>26000000</v>
      </c>
      <c r="L58" s="57">
        <v>26000000</v>
      </c>
      <c r="M58" s="57">
        <v>27000000</v>
      </c>
      <c r="N58" s="57">
        <f t="shared" si="3"/>
        <v>103000000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s="1" customFormat="1" ht="27" customHeight="1" x14ac:dyDescent="0.25">
      <c r="A59" s="253"/>
      <c r="B59" s="183"/>
      <c r="C59" s="216" t="s">
        <v>108</v>
      </c>
      <c r="D59" s="72" t="s">
        <v>163</v>
      </c>
      <c r="E59" s="36">
        <v>1</v>
      </c>
      <c r="F59" s="36">
        <v>1</v>
      </c>
      <c r="G59" s="36">
        <v>1</v>
      </c>
      <c r="H59" s="36">
        <v>1</v>
      </c>
      <c r="I59" s="36">
        <v>1</v>
      </c>
      <c r="J59" s="56">
        <v>80000000</v>
      </c>
      <c r="K59" s="57">
        <v>80000000</v>
      </c>
      <c r="L59" s="57">
        <v>80000000</v>
      </c>
      <c r="M59" s="57">
        <v>82000000</v>
      </c>
      <c r="N59" s="57">
        <f t="shared" si="3"/>
        <v>322000000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s="1" customFormat="1" ht="38.25" customHeight="1" thickBot="1" x14ac:dyDescent="0.3">
      <c r="A60" s="253"/>
      <c r="B60" s="183"/>
      <c r="C60" s="217"/>
      <c r="D60" s="73" t="s">
        <v>247</v>
      </c>
      <c r="E60" s="36">
        <v>0</v>
      </c>
      <c r="F60" s="36">
        <v>1</v>
      </c>
      <c r="G60" s="36">
        <v>0</v>
      </c>
      <c r="H60" s="36">
        <v>0</v>
      </c>
      <c r="I60" s="36">
        <v>1</v>
      </c>
      <c r="J60" s="56">
        <v>0</v>
      </c>
      <c r="K60" s="57">
        <v>2800000000</v>
      </c>
      <c r="L60" s="57">
        <v>0</v>
      </c>
      <c r="M60" s="57">
        <v>0</v>
      </c>
      <c r="N60" s="57">
        <f t="shared" si="3"/>
        <v>2800000000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s="1" customFormat="1" ht="26.25" customHeight="1" x14ac:dyDescent="0.25">
      <c r="A61" s="253"/>
      <c r="B61" s="201"/>
      <c r="C61" s="249" t="s">
        <v>109</v>
      </c>
      <c r="D61" s="74" t="s">
        <v>43</v>
      </c>
      <c r="E61" s="36">
        <v>1</v>
      </c>
      <c r="F61" s="36">
        <v>0</v>
      </c>
      <c r="G61" s="36">
        <v>0</v>
      </c>
      <c r="H61" s="36">
        <v>0</v>
      </c>
      <c r="I61" s="36">
        <v>1</v>
      </c>
      <c r="J61" s="56">
        <v>62000000</v>
      </c>
      <c r="K61" s="57">
        <v>0</v>
      </c>
      <c r="L61" s="57">
        <v>0</v>
      </c>
      <c r="M61" s="57">
        <v>0</v>
      </c>
      <c r="N61" s="57">
        <f t="shared" si="3"/>
        <v>62000000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s="1" customFormat="1" ht="26.25" customHeight="1" x14ac:dyDescent="0.25">
      <c r="A62" s="253"/>
      <c r="B62" s="201"/>
      <c r="C62" s="250"/>
      <c r="D62" s="74" t="s">
        <v>203</v>
      </c>
      <c r="E62" s="36">
        <v>15</v>
      </c>
      <c r="F62" s="36">
        <v>15</v>
      </c>
      <c r="G62" s="36">
        <v>0</v>
      </c>
      <c r="H62" s="36">
        <v>0</v>
      </c>
      <c r="I62" s="36">
        <v>30</v>
      </c>
      <c r="J62" s="56">
        <v>50000000</v>
      </c>
      <c r="K62" s="57">
        <v>52000000</v>
      </c>
      <c r="L62" s="57">
        <v>0</v>
      </c>
      <c r="M62" s="57">
        <v>0</v>
      </c>
      <c r="N62" s="57">
        <f t="shared" si="3"/>
        <v>102000000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s="1" customFormat="1" ht="32.25" customHeight="1" thickBot="1" x14ac:dyDescent="0.3">
      <c r="A63" s="253"/>
      <c r="B63" s="201"/>
      <c r="C63" s="251"/>
      <c r="D63" s="74" t="s">
        <v>44</v>
      </c>
      <c r="E63" s="36">
        <v>1</v>
      </c>
      <c r="F63" s="36">
        <v>1</v>
      </c>
      <c r="G63" s="36">
        <v>1</v>
      </c>
      <c r="H63" s="36">
        <v>1</v>
      </c>
      <c r="I63" s="36">
        <v>4</v>
      </c>
      <c r="J63" s="56">
        <v>24000000</v>
      </c>
      <c r="K63" s="57">
        <v>25000000</v>
      </c>
      <c r="L63" s="57">
        <v>26000000</v>
      </c>
      <c r="M63" s="57">
        <v>26000000</v>
      </c>
      <c r="N63" s="57">
        <f t="shared" si="3"/>
        <v>101000000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s="1" customFormat="1" ht="24" customHeight="1" thickBot="1" x14ac:dyDescent="0.3">
      <c r="A64" s="253"/>
      <c r="B64" s="201"/>
      <c r="C64" s="75" t="s">
        <v>110</v>
      </c>
      <c r="D64" s="76" t="s">
        <v>192</v>
      </c>
      <c r="E64" s="36">
        <v>1</v>
      </c>
      <c r="F64" s="36">
        <v>1</v>
      </c>
      <c r="G64" s="36">
        <v>1</v>
      </c>
      <c r="H64" s="36">
        <v>1</v>
      </c>
      <c r="I64" s="36">
        <v>1</v>
      </c>
      <c r="J64" s="56">
        <v>80000000</v>
      </c>
      <c r="K64" s="57">
        <v>80000000</v>
      </c>
      <c r="L64" s="57">
        <v>80000000</v>
      </c>
      <c r="M64" s="57">
        <v>82000000</v>
      </c>
      <c r="N64" s="57">
        <f t="shared" si="3"/>
        <v>322000000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s="1" customFormat="1" ht="24" customHeight="1" x14ac:dyDescent="0.25">
      <c r="A65" s="253"/>
      <c r="B65" s="201"/>
      <c r="C65" s="259" t="s">
        <v>111</v>
      </c>
      <c r="D65" s="77" t="s">
        <v>191</v>
      </c>
      <c r="E65" s="36">
        <v>1</v>
      </c>
      <c r="F65" s="36">
        <v>1</v>
      </c>
      <c r="G65" s="36">
        <v>1</v>
      </c>
      <c r="H65" s="36">
        <v>1</v>
      </c>
      <c r="I65" s="36">
        <v>1</v>
      </c>
      <c r="J65" s="56">
        <v>80000000</v>
      </c>
      <c r="K65" s="57">
        <v>80000000</v>
      </c>
      <c r="L65" s="57">
        <v>80000000</v>
      </c>
      <c r="M65" s="57">
        <v>82000000</v>
      </c>
      <c r="N65" s="57">
        <f t="shared" si="3"/>
        <v>322000000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s="1" customFormat="1" ht="24" customHeight="1" x14ac:dyDescent="0.25">
      <c r="A66" s="253"/>
      <c r="B66" s="201"/>
      <c r="C66" s="260"/>
      <c r="D66" s="77" t="s">
        <v>223</v>
      </c>
      <c r="E66" s="36">
        <v>1</v>
      </c>
      <c r="F66" s="36">
        <v>0</v>
      </c>
      <c r="G66" s="36">
        <v>0</v>
      </c>
      <c r="H66" s="36">
        <v>0</v>
      </c>
      <c r="I66" s="36">
        <v>1</v>
      </c>
      <c r="J66" s="56">
        <v>83000000</v>
      </c>
      <c r="K66" s="57">
        <v>0</v>
      </c>
      <c r="L66" s="57">
        <v>0</v>
      </c>
      <c r="M66" s="57">
        <v>0</v>
      </c>
      <c r="N66" s="57">
        <f t="shared" si="3"/>
        <v>83000000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s="1" customFormat="1" ht="24" customHeight="1" x14ac:dyDescent="0.25">
      <c r="A67" s="253"/>
      <c r="B67" s="201"/>
      <c r="C67" s="260"/>
      <c r="D67" s="77" t="s">
        <v>248</v>
      </c>
      <c r="E67" s="36">
        <v>50</v>
      </c>
      <c r="F67" s="36">
        <v>100</v>
      </c>
      <c r="G67" s="36">
        <v>50</v>
      </c>
      <c r="H67" s="36">
        <v>0</v>
      </c>
      <c r="I67" s="36">
        <v>200</v>
      </c>
      <c r="J67" s="56">
        <v>48000000</v>
      </c>
      <c r="K67" s="57">
        <v>100000000</v>
      </c>
      <c r="L67" s="57">
        <v>49000000</v>
      </c>
      <c r="M67" s="57">
        <v>0</v>
      </c>
      <c r="N67" s="57">
        <f t="shared" si="3"/>
        <v>197000000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s="1" customFormat="1" ht="39" customHeight="1" thickBot="1" x14ac:dyDescent="0.3">
      <c r="A68" s="253"/>
      <c r="B68" s="201"/>
      <c r="C68" s="261"/>
      <c r="D68" s="78" t="s">
        <v>225</v>
      </c>
      <c r="E68" s="36">
        <v>1</v>
      </c>
      <c r="F68" s="36">
        <v>1</v>
      </c>
      <c r="G68" s="36">
        <v>1</v>
      </c>
      <c r="H68" s="36">
        <v>1</v>
      </c>
      <c r="I68" s="36">
        <v>1</v>
      </c>
      <c r="J68" s="56">
        <v>1000000000</v>
      </c>
      <c r="K68" s="57">
        <v>1100000000</v>
      </c>
      <c r="L68" s="57">
        <v>1250000000</v>
      </c>
      <c r="M68" s="57">
        <v>1380000000</v>
      </c>
      <c r="N68" s="57">
        <f t="shared" si="3"/>
        <v>4730000000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s="1" customFormat="1" ht="33" customHeight="1" x14ac:dyDescent="0.25">
      <c r="A69" s="253"/>
      <c r="B69" s="201"/>
      <c r="C69" s="266" t="s">
        <v>112</v>
      </c>
      <c r="D69" s="79" t="s">
        <v>136</v>
      </c>
      <c r="E69" s="36">
        <v>1</v>
      </c>
      <c r="F69" s="36">
        <v>1</v>
      </c>
      <c r="G69" s="36">
        <v>1</v>
      </c>
      <c r="H69" s="36">
        <v>1</v>
      </c>
      <c r="I69" s="36">
        <v>1</v>
      </c>
      <c r="J69" s="56">
        <v>1300000000</v>
      </c>
      <c r="K69" s="57">
        <v>1800000000</v>
      </c>
      <c r="L69" s="57">
        <v>2500000000</v>
      </c>
      <c r="M69" s="57">
        <v>3000000000</v>
      </c>
      <c r="N69" s="57">
        <f t="shared" si="3"/>
        <v>8600000000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s="1" customFormat="1" ht="24" customHeight="1" x14ac:dyDescent="0.25">
      <c r="A70" s="253"/>
      <c r="B70" s="201"/>
      <c r="C70" s="266"/>
      <c r="D70" s="79" t="s">
        <v>137</v>
      </c>
      <c r="E70" s="36">
        <v>0</v>
      </c>
      <c r="F70" s="36">
        <v>0</v>
      </c>
      <c r="G70" s="36">
        <v>0</v>
      </c>
      <c r="H70" s="36">
        <v>3</v>
      </c>
      <c r="I70" s="36">
        <v>3</v>
      </c>
      <c r="J70" s="56">
        <v>0</v>
      </c>
      <c r="K70" s="57">
        <v>0</v>
      </c>
      <c r="L70" s="57">
        <v>0</v>
      </c>
      <c r="M70" s="57">
        <v>1800000000</v>
      </c>
      <c r="N70" s="57">
        <f t="shared" si="3"/>
        <v>1800000000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s="1" customFormat="1" ht="24" customHeight="1" thickBot="1" x14ac:dyDescent="0.3">
      <c r="A71" s="253"/>
      <c r="B71" s="201"/>
      <c r="C71" s="267"/>
      <c r="D71" s="79" t="s">
        <v>45</v>
      </c>
      <c r="E71" s="36">
        <v>1</v>
      </c>
      <c r="F71" s="36">
        <v>0</v>
      </c>
      <c r="G71" s="36">
        <v>0</v>
      </c>
      <c r="H71" s="36">
        <v>0</v>
      </c>
      <c r="I71" s="36">
        <v>1</v>
      </c>
      <c r="J71" s="56">
        <v>80000000</v>
      </c>
      <c r="K71" s="57">
        <v>80000000</v>
      </c>
      <c r="L71" s="57">
        <v>80000000</v>
      </c>
      <c r="M71" s="57">
        <v>82000000</v>
      </c>
      <c r="N71" s="57">
        <f t="shared" si="3"/>
        <v>322000000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s="1" customFormat="1" ht="24" customHeight="1" x14ac:dyDescent="0.25">
      <c r="A72" s="253"/>
      <c r="B72" s="201"/>
      <c r="C72" s="262" t="s">
        <v>113</v>
      </c>
      <c r="D72" s="80" t="s">
        <v>193</v>
      </c>
      <c r="E72" s="36">
        <v>1</v>
      </c>
      <c r="F72" s="36">
        <v>1</v>
      </c>
      <c r="G72" s="36">
        <v>1</v>
      </c>
      <c r="H72" s="36">
        <v>1</v>
      </c>
      <c r="I72" s="36">
        <v>1</v>
      </c>
      <c r="J72" s="56">
        <v>80000000</v>
      </c>
      <c r="K72" s="57">
        <v>80000000</v>
      </c>
      <c r="L72" s="57">
        <v>80000000</v>
      </c>
      <c r="M72" s="57">
        <v>82000000</v>
      </c>
      <c r="N72" s="57">
        <f t="shared" si="3"/>
        <v>322000000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s="1" customFormat="1" ht="24" customHeight="1" thickBot="1" x14ac:dyDescent="0.3">
      <c r="A73" s="253"/>
      <c r="B73" s="201"/>
      <c r="C73" s="263"/>
      <c r="D73" s="80" t="s">
        <v>168</v>
      </c>
      <c r="E73" s="36">
        <v>0</v>
      </c>
      <c r="F73" s="36">
        <v>2</v>
      </c>
      <c r="G73" s="36">
        <v>2</v>
      </c>
      <c r="H73" s="36">
        <v>2</v>
      </c>
      <c r="I73" s="36">
        <v>6</v>
      </c>
      <c r="J73" s="56">
        <v>0</v>
      </c>
      <c r="K73" s="57">
        <v>69000000</v>
      </c>
      <c r="L73" s="57">
        <v>72000000</v>
      </c>
      <c r="M73" s="57">
        <v>75000000</v>
      </c>
      <c r="N73" s="57">
        <f t="shared" si="3"/>
        <v>216000000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s="1" customFormat="1" x14ac:dyDescent="0.25">
      <c r="A74" s="253"/>
      <c r="B74" s="182" t="s">
        <v>15</v>
      </c>
      <c r="C74" s="264" t="s">
        <v>114</v>
      </c>
      <c r="D74" s="81" t="s">
        <v>5</v>
      </c>
      <c r="E74" s="36">
        <v>0</v>
      </c>
      <c r="F74" s="36">
        <v>1</v>
      </c>
      <c r="G74" s="36">
        <v>0</v>
      </c>
      <c r="H74" s="36">
        <v>0</v>
      </c>
      <c r="I74" s="36">
        <v>1</v>
      </c>
      <c r="J74" s="56">
        <v>0</v>
      </c>
      <c r="K74" s="57">
        <v>4800000000</v>
      </c>
      <c r="L74" s="57">
        <v>0</v>
      </c>
      <c r="M74" s="57">
        <v>0</v>
      </c>
      <c r="N74" s="57">
        <f t="shared" si="3"/>
        <v>4800000000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s="1" customFormat="1" ht="22.5" x14ac:dyDescent="0.25">
      <c r="A75" s="253"/>
      <c r="B75" s="183"/>
      <c r="C75" s="265"/>
      <c r="D75" s="82" t="s">
        <v>147</v>
      </c>
      <c r="E75" s="36">
        <v>0</v>
      </c>
      <c r="F75" s="36">
        <v>0</v>
      </c>
      <c r="G75" s="36">
        <v>1</v>
      </c>
      <c r="H75" s="36">
        <v>0</v>
      </c>
      <c r="I75" s="36">
        <v>1</v>
      </c>
      <c r="J75" s="56">
        <v>0</v>
      </c>
      <c r="K75" s="57">
        <v>0</v>
      </c>
      <c r="L75" s="57">
        <v>5000000000</v>
      </c>
      <c r="M75" s="57">
        <v>0</v>
      </c>
      <c r="N75" s="57">
        <f t="shared" si="3"/>
        <v>5000000000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s="1" customFormat="1" ht="22.5" x14ac:dyDescent="0.25">
      <c r="A76" s="253"/>
      <c r="B76" s="183"/>
      <c r="C76" s="265"/>
      <c r="D76" s="82" t="s">
        <v>146</v>
      </c>
      <c r="E76" s="36">
        <v>1</v>
      </c>
      <c r="F76" s="36">
        <v>1</v>
      </c>
      <c r="G76" s="36">
        <v>1</v>
      </c>
      <c r="H76" s="36">
        <v>1</v>
      </c>
      <c r="I76" s="36">
        <v>1</v>
      </c>
      <c r="J76" s="56">
        <v>1000000000</v>
      </c>
      <c r="K76" s="57">
        <v>1100000000</v>
      </c>
      <c r="L76" s="57">
        <v>1200000000</v>
      </c>
      <c r="M76" s="57">
        <v>1300000000</v>
      </c>
      <c r="N76" s="57">
        <f t="shared" si="3"/>
        <v>4600000000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s="1" customFormat="1" x14ac:dyDescent="0.25">
      <c r="A77" s="253"/>
      <c r="B77" s="183"/>
      <c r="C77" s="83"/>
      <c r="D77" s="84" t="s">
        <v>33</v>
      </c>
      <c r="E77" s="36">
        <v>1</v>
      </c>
      <c r="F77" s="36">
        <v>1</v>
      </c>
      <c r="G77" s="36">
        <v>1</v>
      </c>
      <c r="H77" s="36">
        <v>1</v>
      </c>
      <c r="I77" s="36">
        <v>1</v>
      </c>
      <c r="J77" s="56">
        <v>30000000</v>
      </c>
      <c r="K77" s="57">
        <v>32000000</v>
      </c>
      <c r="L77" s="57">
        <v>36000000</v>
      </c>
      <c r="M77" s="57">
        <v>39000000</v>
      </c>
      <c r="N77" s="57">
        <f t="shared" si="3"/>
        <v>137000000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s="1" customFormat="1" ht="33.75" x14ac:dyDescent="0.25">
      <c r="A78" s="253"/>
      <c r="B78" s="183"/>
      <c r="C78" s="83" t="s">
        <v>270</v>
      </c>
      <c r="D78" s="84" t="s">
        <v>145</v>
      </c>
      <c r="E78" s="36">
        <v>1</v>
      </c>
      <c r="F78" s="36">
        <v>0</v>
      </c>
      <c r="G78" s="36">
        <v>0</v>
      </c>
      <c r="H78" s="36">
        <v>0</v>
      </c>
      <c r="I78" s="36">
        <v>1</v>
      </c>
      <c r="J78" s="56">
        <v>163000000</v>
      </c>
      <c r="K78" s="57">
        <v>0</v>
      </c>
      <c r="L78" s="57">
        <v>0</v>
      </c>
      <c r="M78" s="57">
        <v>0</v>
      </c>
      <c r="N78" s="57">
        <f t="shared" si="3"/>
        <v>163000000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s="1" customFormat="1" ht="22.5" x14ac:dyDescent="0.25">
      <c r="A79" s="253"/>
      <c r="B79" s="183"/>
      <c r="C79" s="83"/>
      <c r="D79" s="84" t="s">
        <v>140</v>
      </c>
      <c r="E79" s="36">
        <v>0</v>
      </c>
      <c r="F79" s="36">
        <v>0</v>
      </c>
      <c r="G79" s="36">
        <v>0</v>
      </c>
      <c r="H79" s="36">
        <v>1</v>
      </c>
      <c r="I79" s="36">
        <v>1</v>
      </c>
      <c r="J79" s="56">
        <v>0</v>
      </c>
      <c r="K79" s="57">
        <v>0</v>
      </c>
      <c r="L79" s="57">
        <v>0</v>
      </c>
      <c r="M79" s="57">
        <v>400000000</v>
      </c>
      <c r="N79" s="57">
        <f t="shared" si="3"/>
        <v>400000000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s="1" customFormat="1" ht="22.5" x14ac:dyDescent="0.25">
      <c r="A80" s="253"/>
      <c r="B80" s="183"/>
      <c r="C80" s="83"/>
      <c r="D80" s="85" t="s">
        <v>190</v>
      </c>
      <c r="E80" s="36">
        <v>1</v>
      </c>
      <c r="F80" s="36">
        <v>1</v>
      </c>
      <c r="G80" s="36">
        <v>0</v>
      </c>
      <c r="H80" s="36">
        <v>0</v>
      </c>
      <c r="I80" s="36">
        <v>1</v>
      </c>
      <c r="J80" s="56">
        <v>220000000</v>
      </c>
      <c r="K80" s="57">
        <v>230000000</v>
      </c>
      <c r="L80" s="57">
        <v>0</v>
      </c>
      <c r="M80" s="57">
        <v>0</v>
      </c>
      <c r="N80" s="57">
        <f t="shared" si="3"/>
        <v>450000000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s="1" customFormat="1" ht="40.5" customHeight="1" x14ac:dyDescent="0.25">
      <c r="A81" s="253"/>
      <c r="B81" s="182" t="s">
        <v>16</v>
      </c>
      <c r="C81" s="86" t="s">
        <v>115</v>
      </c>
      <c r="D81" s="63" t="s">
        <v>189</v>
      </c>
      <c r="E81" s="36">
        <v>1</v>
      </c>
      <c r="F81" s="36">
        <v>0</v>
      </c>
      <c r="G81" s="36">
        <v>0</v>
      </c>
      <c r="H81" s="36">
        <v>0</v>
      </c>
      <c r="I81" s="36">
        <v>1</v>
      </c>
      <c r="J81" s="56">
        <v>100000000</v>
      </c>
      <c r="K81" s="57">
        <v>0</v>
      </c>
      <c r="L81" s="57">
        <v>0</v>
      </c>
      <c r="M81" s="57">
        <v>0</v>
      </c>
      <c r="N81" s="57">
        <f t="shared" si="3"/>
        <v>100000000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s="1" customFormat="1" ht="36.75" customHeight="1" x14ac:dyDescent="0.25">
      <c r="A82" s="253"/>
      <c r="B82" s="183"/>
      <c r="C82" s="87"/>
      <c r="D82" s="64" t="s">
        <v>49</v>
      </c>
      <c r="E82" s="36">
        <v>1</v>
      </c>
      <c r="F82" s="36">
        <v>1</v>
      </c>
      <c r="G82" s="36">
        <v>1</v>
      </c>
      <c r="H82" s="36">
        <v>1</v>
      </c>
      <c r="I82" s="36">
        <v>1</v>
      </c>
      <c r="J82" s="56">
        <v>18000000</v>
      </c>
      <c r="K82" s="57">
        <v>20000000</v>
      </c>
      <c r="L82" s="57">
        <v>21000000</v>
      </c>
      <c r="M82" s="57">
        <v>23000000</v>
      </c>
      <c r="N82" s="57">
        <f t="shared" si="3"/>
        <v>82000000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s="1" customFormat="1" ht="30" customHeight="1" x14ac:dyDescent="0.25">
      <c r="A83" s="253"/>
      <c r="B83" s="183"/>
      <c r="C83" s="88" t="s">
        <v>116</v>
      </c>
      <c r="D83" s="89" t="s">
        <v>48</v>
      </c>
      <c r="E83" s="36">
        <v>1</v>
      </c>
      <c r="F83" s="36">
        <v>1</v>
      </c>
      <c r="G83" s="36">
        <v>1</v>
      </c>
      <c r="H83" s="36">
        <v>1</v>
      </c>
      <c r="I83" s="36">
        <v>4</v>
      </c>
      <c r="J83" s="56">
        <v>60000000</v>
      </c>
      <c r="K83" s="57">
        <v>62000000</v>
      </c>
      <c r="L83" s="57">
        <v>65000000</v>
      </c>
      <c r="M83" s="57">
        <v>67000000</v>
      </c>
      <c r="N83" s="57">
        <f t="shared" si="3"/>
        <v>254000000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s="1" customFormat="1" ht="27.75" customHeight="1" x14ac:dyDescent="0.25">
      <c r="A84" s="253"/>
      <c r="B84" s="183"/>
      <c r="C84" s="88"/>
      <c r="D84" s="90" t="s">
        <v>47</v>
      </c>
      <c r="E84" s="36">
        <v>100</v>
      </c>
      <c r="F84" s="36">
        <v>100</v>
      </c>
      <c r="G84" s="36">
        <v>100</v>
      </c>
      <c r="H84" s="36">
        <v>0</v>
      </c>
      <c r="I84" s="36">
        <f>SUM(E84:H84)</f>
        <v>300</v>
      </c>
      <c r="J84" s="56">
        <v>100000000</v>
      </c>
      <c r="K84" s="57">
        <v>107000000</v>
      </c>
      <c r="L84" s="57">
        <v>112000000</v>
      </c>
      <c r="M84" s="57">
        <v>115000000</v>
      </c>
      <c r="N84" s="57">
        <f t="shared" si="3"/>
        <v>434000000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s="1" customFormat="1" ht="23.25" customHeight="1" x14ac:dyDescent="0.25">
      <c r="A85" s="253"/>
      <c r="B85" s="183"/>
      <c r="C85" s="91" t="s">
        <v>117</v>
      </c>
      <c r="D85" s="92" t="s">
        <v>46</v>
      </c>
      <c r="E85" s="36">
        <v>0</v>
      </c>
      <c r="F85" s="36">
        <v>1</v>
      </c>
      <c r="G85" s="36">
        <v>1</v>
      </c>
      <c r="H85" s="36">
        <v>0</v>
      </c>
      <c r="I85" s="36">
        <v>2</v>
      </c>
      <c r="J85" s="56">
        <v>0</v>
      </c>
      <c r="K85" s="57">
        <v>180000000</v>
      </c>
      <c r="L85" s="57">
        <v>185000000</v>
      </c>
      <c r="M85" s="57">
        <v>0</v>
      </c>
      <c r="N85" s="57">
        <f t="shared" si="3"/>
        <v>365000000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s="1" customFormat="1" ht="37.5" customHeight="1" x14ac:dyDescent="0.25">
      <c r="A86" s="253"/>
      <c r="B86" s="183"/>
      <c r="C86" s="91"/>
      <c r="D86" s="92" t="s">
        <v>249</v>
      </c>
      <c r="E86" s="36">
        <v>10</v>
      </c>
      <c r="F86" s="36">
        <v>10</v>
      </c>
      <c r="G86" s="36">
        <v>15</v>
      </c>
      <c r="H86" s="36">
        <v>18</v>
      </c>
      <c r="I86" s="36">
        <f>SUM(E86:H86)</f>
        <v>53</v>
      </c>
      <c r="J86" s="56">
        <v>20000000</v>
      </c>
      <c r="K86" s="57">
        <v>20000000</v>
      </c>
      <c r="L86" s="57">
        <v>30000000</v>
      </c>
      <c r="M86" s="57">
        <v>30000000</v>
      </c>
      <c r="N86" s="57">
        <f t="shared" si="3"/>
        <v>100000000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s="1" customFormat="1" ht="27.75" customHeight="1" x14ac:dyDescent="0.25">
      <c r="A87" s="253"/>
      <c r="B87" s="182" t="s">
        <v>63</v>
      </c>
      <c r="C87" s="195" t="s">
        <v>118</v>
      </c>
      <c r="D87" s="93" t="s">
        <v>159</v>
      </c>
      <c r="E87" s="36">
        <v>0</v>
      </c>
      <c r="F87" s="36">
        <v>1</v>
      </c>
      <c r="G87" s="36">
        <v>1</v>
      </c>
      <c r="H87" s="36">
        <v>1</v>
      </c>
      <c r="I87" s="36">
        <v>3</v>
      </c>
      <c r="J87" s="56">
        <v>0</v>
      </c>
      <c r="K87" s="57">
        <v>800000000</v>
      </c>
      <c r="L87" s="57">
        <v>800000000</v>
      </c>
      <c r="M87" s="57">
        <v>800000000</v>
      </c>
      <c r="N87" s="57">
        <f t="shared" si="3"/>
        <v>2400000000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s="1" customFormat="1" ht="39" customHeight="1" x14ac:dyDescent="0.25">
      <c r="A88" s="253"/>
      <c r="B88" s="183"/>
      <c r="C88" s="196"/>
      <c r="D88" s="93" t="s">
        <v>250</v>
      </c>
      <c r="E88" s="36">
        <v>0</v>
      </c>
      <c r="F88" s="36">
        <v>1</v>
      </c>
      <c r="G88" s="36">
        <v>1</v>
      </c>
      <c r="H88" s="36">
        <v>0</v>
      </c>
      <c r="I88" s="36">
        <v>2</v>
      </c>
      <c r="J88" s="56">
        <v>0</v>
      </c>
      <c r="K88" s="57">
        <v>1800000000</v>
      </c>
      <c r="L88" s="57">
        <v>1860000000</v>
      </c>
      <c r="M88" s="57">
        <v>0</v>
      </c>
      <c r="N88" s="57">
        <f>SUM(K88:M88)</f>
        <v>3660000000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s="1" customFormat="1" ht="37.5" customHeight="1" x14ac:dyDescent="0.25">
      <c r="A89" s="253"/>
      <c r="B89" s="183"/>
      <c r="C89" s="197"/>
      <c r="D89" s="94" t="s">
        <v>204</v>
      </c>
      <c r="E89" s="36">
        <v>1</v>
      </c>
      <c r="F89" s="36">
        <v>1</v>
      </c>
      <c r="G89" s="36">
        <v>1</v>
      </c>
      <c r="H89" s="36">
        <v>0</v>
      </c>
      <c r="I89" s="36">
        <v>3</v>
      </c>
      <c r="J89" s="56">
        <v>190000000</v>
      </c>
      <c r="K89" s="57">
        <v>192000000</v>
      </c>
      <c r="L89" s="57">
        <v>196000000</v>
      </c>
      <c r="M89" s="57">
        <v>0</v>
      </c>
      <c r="N89" s="57">
        <f t="shared" ref="N89:N95" si="4">SUM(J89:M89)</f>
        <v>578000000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s="1" customFormat="1" ht="26.25" customHeight="1" x14ac:dyDescent="0.25">
      <c r="A90" s="253"/>
      <c r="B90" s="183"/>
      <c r="C90" s="268" t="s">
        <v>119</v>
      </c>
      <c r="D90" s="82" t="s">
        <v>50</v>
      </c>
      <c r="E90" s="36">
        <v>0</v>
      </c>
      <c r="F90" s="36">
        <v>1</v>
      </c>
      <c r="G90" s="36">
        <v>2</v>
      </c>
      <c r="H90" s="36">
        <v>0</v>
      </c>
      <c r="I90" s="36">
        <v>3</v>
      </c>
      <c r="J90" s="56">
        <v>0</v>
      </c>
      <c r="K90" s="57">
        <v>125000000</v>
      </c>
      <c r="L90" s="57">
        <v>250000000</v>
      </c>
      <c r="M90" s="57">
        <v>0</v>
      </c>
      <c r="N90" s="57">
        <f t="shared" si="4"/>
        <v>375000000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s="1" customFormat="1" ht="22.5" customHeight="1" x14ac:dyDescent="0.25">
      <c r="A91" s="253"/>
      <c r="B91" s="183"/>
      <c r="C91" s="265"/>
      <c r="D91" s="82" t="s">
        <v>251</v>
      </c>
      <c r="E91" s="36">
        <v>10</v>
      </c>
      <c r="F91" s="36">
        <v>10</v>
      </c>
      <c r="G91" s="36">
        <v>10</v>
      </c>
      <c r="H91" s="36">
        <v>0</v>
      </c>
      <c r="I91" s="36">
        <f>SUM(E91:H91)</f>
        <v>30</v>
      </c>
      <c r="J91" s="56">
        <v>20000000</v>
      </c>
      <c r="K91" s="57">
        <v>20000000</v>
      </c>
      <c r="L91" s="57">
        <v>20000000</v>
      </c>
      <c r="M91" s="57">
        <v>0</v>
      </c>
      <c r="N91" s="57">
        <f t="shared" si="4"/>
        <v>60000000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s="1" customFormat="1" ht="29.25" customHeight="1" x14ac:dyDescent="0.25">
      <c r="A92" s="254"/>
      <c r="B92" s="184"/>
      <c r="C92" s="269"/>
      <c r="D92" s="95" t="s">
        <v>252</v>
      </c>
      <c r="E92" s="36">
        <v>0</v>
      </c>
      <c r="F92" s="36">
        <v>20</v>
      </c>
      <c r="G92" s="36">
        <v>20</v>
      </c>
      <c r="H92" s="36">
        <v>0</v>
      </c>
      <c r="I92" s="36">
        <f>SUM(E92:H92)</f>
        <v>40</v>
      </c>
      <c r="J92" s="56">
        <v>0</v>
      </c>
      <c r="K92" s="57">
        <v>40000000</v>
      </c>
      <c r="L92" s="57">
        <v>40000000</v>
      </c>
      <c r="M92" s="57">
        <v>0</v>
      </c>
      <c r="N92" s="57">
        <f t="shared" si="4"/>
        <v>80000000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s="8" customFormat="1" ht="20.25" customHeight="1" x14ac:dyDescent="0.25">
      <c r="A93" s="205" t="s">
        <v>19</v>
      </c>
      <c r="B93" s="206"/>
      <c r="C93" s="206"/>
      <c r="D93" s="207"/>
      <c r="E93" s="96"/>
      <c r="F93" s="96"/>
      <c r="G93" s="96"/>
      <c r="H93" s="96"/>
      <c r="I93" s="96"/>
      <c r="J93" s="97">
        <f>SUM(J7:J92)</f>
        <v>77416053988</v>
      </c>
      <c r="K93" s="97">
        <f>SUM(K7:K92)</f>
        <v>90899000000</v>
      </c>
      <c r="L93" s="97">
        <f>SUM(L7:L92)</f>
        <v>98487000000</v>
      </c>
      <c r="M93" s="97">
        <f>SUM(M7:M92)</f>
        <v>95657000000</v>
      </c>
      <c r="N93" s="98">
        <f t="shared" si="4"/>
        <v>362459053988</v>
      </c>
      <c r="O93" s="6"/>
      <c r="P93" s="6"/>
      <c r="Q93" s="6"/>
      <c r="R93" s="6"/>
      <c r="S93" s="6"/>
      <c r="T93" s="6"/>
      <c r="U93" s="6"/>
      <c r="V93" s="6"/>
      <c r="W93" s="6"/>
    </row>
    <row r="94" spans="1:37" s="1" customFormat="1" ht="27" customHeight="1" x14ac:dyDescent="0.25">
      <c r="A94" s="182" t="s">
        <v>12</v>
      </c>
      <c r="B94" s="182" t="s">
        <v>271</v>
      </c>
      <c r="C94" s="99"/>
      <c r="D94" s="100" t="s">
        <v>84</v>
      </c>
      <c r="E94" s="36">
        <v>0</v>
      </c>
      <c r="F94" s="36">
        <v>18</v>
      </c>
      <c r="G94" s="36">
        <v>0</v>
      </c>
      <c r="H94" s="36">
        <v>0</v>
      </c>
      <c r="I94" s="36">
        <v>18</v>
      </c>
      <c r="J94" s="56">
        <v>0</v>
      </c>
      <c r="K94" s="57">
        <v>16200000000</v>
      </c>
      <c r="L94" s="57">
        <v>0</v>
      </c>
      <c r="M94" s="57">
        <v>0</v>
      </c>
      <c r="N94" s="57">
        <f t="shared" si="4"/>
        <v>16200000000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s="1" customFormat="1" ht="38.25" customHeight="1" x14ac:dyDescent="0.25">
      <c r="A95" s="183"/>
      <c r="B95" s="183"/>
      <c r="C95" s="101"/>
      <c r="D95" s="100" t="s">
        <v>267</v>
      </c>
      <c r="E95" s="36">
        <v>1</v>
      </c>
      <c r="F95" s="36">
        <v>1</v>
      </c>
      <c r="G95" s="36">
        <v>1</v>
      </c>
      <c r="H95" s="36">
        <v>1</v>
      </c>
      <c r="I95" s="36">
        <v>1</v>
      </c>
      <c r="J95" s="56">
        <v>6000000000</v>
      </c>
      <c r="K95" s="57">
        <v>4200000000</v>
      </c>
      <c r="L95" s="57">
        <v>5200000000</v>
      </c>
      <c r="M95" s="57">
        <v>4600000000</v>
      </c>
      <c r="N95" s="57">
        <f t="shared" si="4"/>
        <v>20000000000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s="1" customFormat="1" ht="27" customHeight="1" x14ac:dyDescent="0.25">
      <c r="A96" s="183"/>
      <c r="B96" s="183"/>
      <c r="C96" s="101" t="s">
        <v>120</v>
      </c>
      <c r="D96" s="102" t="s">
        <v>83</v>
      </c>
      <c r="E96" s="36">
        <v>0</v>
      </c>
      <c r="F96" s="36">
        <v>50</v>
      </c>
      <c r="G96" s="36">
        <v>30</v>
      </c>
      <c r="H96" s="36">
        <v>30</v>
      </c>
      <c r="I96" s="36">
        <f>SUM(E96:H96)</f>
        <v>110</v>
      </c>
      <c r="J96" s="56">
        <v>0</v>
      </c>
      <c r="K96" s="57">
        <v>5000000000</v>
      </c>
      <c r="L96" s="57">
        <v>3000000000</v>
      </c>
      <c r="M96" s="57">
        <v>3000000000</v>
      </c>
      <c r="N96" s="57">
        <f>SUM(K96:M96)</f>
        <v>11000000000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s="1" customFormat="1" ht="27" customHeight="1" x14ac:dyDescent="0.25">
      <c r="A97" s="183"/>
      <c r="B97" s="183"/>
      <c r="C97" s="101"/>
      <c r="D97" s="102" t="s">
        <v>253</v>
      </c>
      <c r="E97" s="36">
        <v>0</v>
      </c>
      <c r="F97" s="36">
        <v>3</v>
      </c>
      <c r="G97" s="36">
        <v>0</v>
      </c>
      <c r="H97" s="36">
        <v>0</v>
      </c>
      <c r="I97" s="36">
        <v>2</v>
      </c>
      <c r="J97" s="56">
        <v>0</v>
      </c>
      <c r="K97" s="57">
        <v>230000000</v>
      </c>
      <c r="L97" s="57">
        <v>0</v>
      </c>
      <c r="M97" s="57">
        <v>0</v>
      </c>
      <c r="N97" s="57">
        <f>SUM(J97:M97)</f>
        <v>230000000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s="1" customFormat="1" ht="27" customHeight="1" x14ac:dyDescent="0.25">
      <c r="A98" s="183"/>
      <c r="B98" s="183"/>
      <c r="C98" s="101"/>
      <c r="D98" s="102" t="s">
        <v>198</v>
      </c>
      <c r="E98" s="36">
        <v>1</v>
      </c>
      <c r="F98" s="36">
        <v>0</v>
      </c>
      <c r="G98" s="36">
        <v>1</v>
      </c>
      <c r="H98" s="36">
        <v>0</v>
      </c>
      <c r="I98" s="36">
        <v>2</v>
      </c>
      <c r="J98" s="56">
        <v>45000000</v>
      </c>
      <c r="K98" s="57">
        <v>0</v>
      </c>
      <c r="L98" s="57">
        <v>48000000</v>
      </c>
      <c r="M98" s="57">
        <v>0</v>
      </c>
      <c r="N98" s="57">
        <f>SUM(J98:M98)</f>
        <v>93000000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s="1" customFormat="1" ht="27" customHeight="1" x14ac:dyDescent="0.25">
      <c r="A99" s="183"/>
      <c r="B99" s="183"/>
      <c r="C99" s="101"/>
      <c r="D99" s="102" t="s">
        <v>197</v>
      </c>
      <c r="E99" s="36">
        <v>15</v>
      </c>
      <c r="F99" s="36">
        <v>15</v>
      </c>
      <c r="G99" s="36">
        <v>15</v>
      </c>
      <c r="H99" s="36">
        <v>15</v>
      </c>
      <c r="I99" s="36">
        <v>15</v>
      </c>
      <c r="J99" s="56">
        <v>356000000</v>
      </c>
      <c r="K99" s="57">
        <v>365000000</v>
      </c>
      <c r="L99" s="57">
        <v>368000000</v>
      </c>
      <c r="M99" s="57">
        <v>373000000</v>
      </c>
      <c r="N99" s="57">
        <f>SUM(J99:M99)</f>
        <v>1462000000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s="1" customFormat="1" ht="39.75" customHeight="1" x14ac:dyDescent="0.25">
      <c r="A100" s="183"/>
      <c r="B100" s="183"/>
      <c r="C100" s="217" t="s">
        <v>121</v>
      </c>
      <c r="D100" s="73" t="s">
        <v>224</v>
      </c>
      <c r="E100" s="36">
        <v>0</v>
      </c>
      <c r="F100" s="36">
        <v>200</v>
      </c>
      <c r="G100" s="36">
        <v>200</v>
      </c>
      <c r="H100" s="36">
        <v>0</v>
      </c>
      <c r="I100" s="36">
        <f>SUM(E100:H100)</f>
        <v>400</v>
      </c>
      <c r="J100" s="56">
        <v>0</v>
      </c>
      <c r="K100" s="57">
        <v>2130000000</v>
      </c>
      <c r="L100" s="57">
        <v>2160000000</v>
      </c>
      <c r="M100" s="57">
        <v>0</v>
      </c>
      <c r="N100" s="57">
        <f>SUM(K100:M100)</f>
        <v>4290000000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s="1" customFormat="1" ht="27.75" customHeight="1" x14ac:dyDescent="0.25">
      <c r="A101" s="183"/>
      <c r="B101" s="183"/>
      <c r="C101" s="217"/>
      <c r="D101" s="103" t="s">
        <v>205</v>
      </c>
      <c r="E101" s="36">
        <v>10</v>
      </c>
      <c r="F101" s="36">
        <v>10</v>
      </c>
      <c r="G101" s="36">
        <v>10</v>
      </c>
      <c r="H101" s="36">
        <v>10</v>
      </c>
      <c r="I101" s="36">
        <v>1</v>
      </c>
      <c r="J101" s="56">
        <v>600000000</v>
      </c>
      <c r="K101" s="57">
        <v>610000000</v>
      </c>
      <c r="L101" s="57">
        <v>614000000</v>
      </c>
      <c r="M101" s="57">
        <v>618000000</v>
      </c>
      <c r="N101" s="57">
        <f t="shared" ref="N101:N116" si="5">SUM(J101:M101)</f>
        <v>2442000000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s="1" customFormat="1" ht="28.5" customHeight="1" x14ac:dyDescent="0.25">
      <c r="A102" s="183"/>
      <c r="B102" s="183"/>
      <c r="C102" s="217"/>
      <c r="D102" s="103" t="s">
        <v>206</v>
      </c>
      <c r="E102" s="36">
        <v>0</v>
      </c>
      <c r="F102" s="36">
        <v>50</v>
      </c>
      <c r="G102" s="36">
        <v>50</v>
      </c>
      <c r="H102" s="36">
        <v>0</v>
      </c>
      <c r="I102" s="36">
        <v>100</v>
      </c>
      <c r="J102" s="56">
        <v>0</v>
      </c>
      <c r="K102" s="57">
        <v>400000000</v>
      </c>
      <c r="L102" s="57">
        <v>450000000</v>
      </c>
      <c r="M102" s="57">
        <v>0</v>
      </c>
      <c r="N102" s="57">
        <f>SUM(J102:M102)</f>
        <v>850000000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s="1" customFormat="1" ht="28.5" customHeight="1" x14ac:dyDescent="0.25">
      <c r="A103" s="183"/>
      <c r="B103" s="183"/>
      <c r="C103" s="217"/>
      <c r="D103" s="103" t="s">
        <v>150</v>
      </c>
      <c r="E103" s="36">
        <v>1</v>
      </c>
      <c r="F103" s="36">
        <v>1</v>
      </c>
      <c r="G103" s="36">
        <v>1</v>
      </c>
      <c r="H103" s="36">
        <v>1</v>
      </c>
      <c r="I103" s="36">
        <v>1</v>
      </c>
      <c r="J103" s="56">
        <v>612000000</v>
      </c>
      <c r="K103" s="57">
        <v>350000000</v>
      </c>
      <c r="L103" s="57">
        <v>400000000</v>
      </c>
      <c r="M103" s="57">
        <v>450000000</v>
      </c>
      <c r="N103" s="57">
        <f>SUM(J103:M103)</f>
        <v>1812000000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s="1" customFormat="1" ht="27" customHeight="1" x14ac:dyDescent="0.25">
      <c r="A104" s="183"/>
      <c r="B104" s="184"/>
      <c r="C104" s="256"/>
      <c r="D104" s="73" t="s">
        <v>232</v>
      </c>
      <c r="E104" s="36">
        <v>10</v>
      </c>
      <c r="F104" s="36">
        <v>10</v>
      </c>
      <c r="G104" s="36">
        <v>10</v>
      </c>
      <c r="H104" s="36">
        <v>10</v>
      </c>
      <c r="I104" s="36">
        <v>40</v>
      </c>
      <c r="J104" s="56">
        <v>300000000</v>
      </c>
      <c r="K104" s="57">
        <v>350000000</v>
      </c>
      <c r="L104" s="57">
        <v>356000000</v>
      </c>
      <c r="M104" s="57">
        <v>367000000</v>
      </c>
      <c r="N104" s="57">
        <f t="shared" si="5"/>
        <v>1373000000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s="1" customFormat="1" ht="42.75" customHeight="1" x14ac:dyDescent="0.25">
      <c r="A105" s="183"/>
      <c r="B105" s="182" t="s">
        <v>17</v>
      </c>
      <c r="C105" s="86" t="s">
        <v>122</v>
      </c>
      <c r="D105" s="104" t="s">
        <v>160</v>
      </c>
      <c r="E105" s="36">
        <v>1</v>
      </c>
      <c r="F105" s="36">
        <v>0</v>
      </c>
      <c r="G105" s="36">
        <v>0</v>
      </c>
      <c r="H105" s="36">
        <v>0</v>
      </c>
      <c r="I105" s="36">
        <v>0</v>
      </c>
      <c r="J105" s="56">
        <v>240000000</v>
      </c>
      <c r="K105" s="57">
        <v>0</v>
      </c>
      <c r="L105" s="57">
        <v>0</v>
      </c>
      <c r="M105" s="57">
        <v>0</v>
      </c>
      <c r="N105" s="57">
        <f t="shared" si="5"/>
        <v>240000000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s="1" customFormat="1" ht="36" customHeight="1" x14ac:dyDescent="0.25">
      <c r="A106" s="183"/>
      <c r="B106" s="183"/>
      <c r="C106" s="87"/>
      <c r="D106" s="104" t="s">
        <v>188</v>
      </c>
      <c r="E106" s="36">
        <v>2</v>
      </c>
      <c r="F106" s="36">
        <v>2</v>
      </c>
      <c r="G106" s="36">
        <v>1</v>
      </c>
      <c r="H106" s="36">
        <v>0</v>
      </c>
      <c r="I106" s="36">
        <v>5</v>
      </c>
      <c r="J106" s="56">
        <v>90000000</v>
      </c>
      <c r="K106" s="57">
        <v>90000000</v>
      </c>
      <c r="L106" s="57">
        <v>43000000</v>
      </c>
      <c r="M106" s="57">
        <v>0</v>
      </c>
      <c r="N106" s="57">
        <f t="shared" si="5"/>
        <v>223000000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s="1" customFormat="1" ht="24.75" customHeight="1" x14ac:dyDescent="0.25">
      <c r="A107" s="183"/>
      <c r="B107" s="183"/>
      <c r="C107" s="88" t="s">
        <v>123</v>
      </c>
      <c r="D107" s="90" t="s">
        <v>98</v>
      </c>
      <c r="E107" s="36">
        <v>1</v>
      </c>
      <c r="F107" s="36">
        <v>0</v>
      </c>
      <c r="G107" s="36">
        <v>0</v>
      </c>
      <c r="H107" s="36">
        <v>0</v>
      </c>
      <c r="I107" s="36">
        <v>1</v>
      </c>
      <c r="J107" s="56">
        <v>177000000</v>
      </c>
      <c r="K107" s="57">
        <v>0</v>
      </c>
      <c r="L107" s="57">
        <v>0</v>
      </c>
      <c r="M107" s="57">
        <v>0</v>
      </c>
      <c r="N107" s="57">
        <f t="shared" si="5"/>
        <v>177000000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s="1" customFormat="1" ht="22.5" x14ac:dyDescent="0.25">
      <c r="A108" s="183"/>
      <c r="B108" s="182" t="s">
        <v>18</v>
      </c>
      <c r="C108" s="257" t="s">
        <v>124</v>
      </c>
      <c r="D108" s="92" t="s">
        <v>6</v>
      </c>
      <c r="E108" s="36">
        <v>0</v>
      </c>
      <c r="F108" s="36">
        <v>1</v>
      </c>
      <c r="G108" s="36">
        <v>0</v>
      </c>
      <c r="H108" s="36">
        <v>0</v>
      </c>
      <c r="I108" s="36">
        <v>1</v>
      </c>
      <c r="J108" s="56">
        <v>0</v>
      </c>
      <c r="K108" s="57">
        <v>134000000</v>
      </c>
      <c r="L108" s="57">
        <v>0</v>
      </c>
      <c r="M108" s="57">
        <v>0</v>
      </c>
      <c r="N108" s="57">
        <f t="shared" si="5"/>
        <v>134000000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s="1" customFormat="1" ht="23.25" x14ac:dyDescent="0.25">
      <c r="A109" s="183"/>
      <c r="B109" s="183"/>
      <c r="C109" s="258"/>
      <c r="D109" s="105" t="s">
        <v>99</v>
      </c>
      <c r="E109" s="36">
        <v>1</v>
      </c>
      <c r="F109" s="36">
        <v>1</v>
      </c>
      <c r="G109" s="36">
        <v>1</v>
      </c>
      <c r="H109" s="36">
        <v>1</v>
      </c>
      <c r="I109" s="36">
        <v>1</v>
      </c>
      <c r="J109" s="56">
        <v>38000000</v>
      </c>
      <c r="K109" s="57">
        <v>41000000</v>
      </c>
      <c r="L109" s="57">
        <v>43000000</v>
      </c>
      <c r="M109" s="57">
        <v>45000000</v>
      </c>
      <c r="N109" s="57">
        <f t="shared" si="5"/>
        <v>167000000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s="1" customFormat="1" ht="19.5" customHeight="1" x14ac:dyDescent="0.25">
      <c r="A110" s="183"/>
      <c r="B110" s="183"/>
      <c r="C110" s="258"/>
      <c r="D110" s="106" t="s">
        <v>187</v>
      </c>
      <c r="E110" s="36">
        <v>1</v>
      </c>
      <c r="F110" s="36">
        <v>1</v>
      </c>
      <c r="G110" s="36">
        <v>1</v>
      </c>
      <c r="H110" s="36">
        <v>1</v>
      </c>
      <c r="I110" s="36">
        <v>4</v>
      </c>
      <c r="J110" s="56">
        <v>22000000</v>
      </c>
      <c r="K110" s="57">
        <v>23000000</v>
      </c>
      <c r="L110" s="57">
        <v>25000000</v>
      </c>
      <c r="M110" s="57">
        <v>25000000</v>
      </c>
      <c r="N110" s="57">
        <f t="shared" si="5"/>
        <v>95000000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s="1" customFormat="1" ht="22.5" x14ac:dyDescent="0.25">
      <c r="A111" s="183"/>
      <c r="B111" s="183"/>
      <c r="C111" s="258"/>
      <c r="D111" s="107" t="s">
        <v>254</v>
      </c>
      <c r="E111" s="36">
        <v>0</v>
      </c>
      <c r="F111" s="36">
        <v>1</v>
      </c>
      <c r="G111" s="36">
        <v>2</v>
      </c>
      <c r="H111" s="36">
        <v>1</v>
      </c>
      <c r="I111" s="36">
        <v>4</v>
      </c>
      <c r="J111" s="56">
        <v>0</v>
      </c>
      <c r="K111" s="57">
        <v>33000000</v>
      </c>
      <c r="L111" s="57">
        <v>60000000</v>
      </c>
      <c r="M111" s="57">
        <v>80000000</v>
      </c>
      <c r="N111" s="57">
        <f t="shared" si="5"/>
        <v>173000000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s="1" customFormat="1" ht="36.75" customHeight="1" x14ac:dyDescent="0.25">
      <c r="A112" s="183"/>
      <c r="B112" s="182" t="s">
        <v>93</v>
      </c>
      <c r="C112" s="240" t="s">
        <v>125</v>
      </c>
      <c r="D112" s="108" t="s">
        <v>32</v>
      </c>
      <c r="E112" s="36">
        <v>0</v>
      </c>
      <c r="F112" s="36">
        <v>2</v>
      </c>
      <c r="G112" s="36">
        <v>1</v>
      </c>
      <c r="H112" s="36">
        <v>0</v>
      </c>
      <c r="I112" s="36">
        <v>3</v>
      </c>
      <c r="J112" s="56">
        <v>0</v>
      </c>
      <c r="K112" s="57">
        <v>60000000</v>
      </c>
      <c r="L112" s="57">
        <v>32000000</v>
      </c>
      <c r="M112" s="57">
        <v>0</v>
      </c>
      <c r="N112" s="57">
        <f t="shared" si="5"/>
        <v>92000000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s="1" customFormat="1" ht="28.5" customHeight="1" x14ac:dyDescent="0.25">
      <c r="A113" s="183"/>
      <c r="B113" s="183"/>
      <c r="C113" s="241"/>
      <c r="D113" s="109" t="s">
        <v>199</v>
      </c>
      <c r="E113" s="36">
        <v>50</v>
      </c>
      <c r="F113" s="36">
        <v>50</v>
      </c>
      <c r="G113" s="36">
        <v>50</v>
      </c>
      <c r="H113" s="36">
        <v>50</v>
      </c>
      <c r="I113" s="36">
        <f>SUM(E113:H113)</f>
        <v>200</v>
      </c>
      <c r="J113" s="56">
        <v>29000000</v>
      </c>
      <c r="K113" s="57">
        <v>29000000</v>
      </c>
      <c r="L113" s="57">
        <v>30000000</v>
      </c>
      <c r="M113" s="57">
        <v>31000000</v>
      </c>
      <c r="N113" s="57">
        <f t="shared" si="5"/>
        <v>119000000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s="1" customFormat="1" ht="24" customHeight="1" x14ac:dyDescent="0.25">
      <c r="A114" s="183"/>
      <c r="B114" s="183"/>
      <c r="C114" s="241"/>
      <c r="D114" s="110" t="s">
        <v>196</v>
      </c>
      <c r="E114" s="36">
        <v>100</v>
      </c>
      <c r="F114" s="36">
        <v>100</v>
      </c>
      <c r="G114" s="36">
        <v>100</v>
      </c>
      <c r="H114" s="36">
        <v>100</v>
      </c>
      <c r="I114" s="36">
        <f>SUM(E114:H114)</f>
        <v>400</v>
      </c>
      <c r="J114" s="56">
        <v>42000000</v>
      </c>
      <c r="K114" s="57">
        <v>42000000</v>
      </c>
      <c r="L114" s="57">
        <v>44000000</v>
      </c>
      <c r="M114" s="57">
        <v>44000000</v>
      </c>
      <c r="N114" s="57">
        <f>SUM(J114:M114)</f>
        <v>172000000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s="1" customFormat="1" ht="39" customHeight="1" x14ac:dyDescent="0.25">
      <c r="A115" s="183"/>
      <c r="B115" s="183"/>
      <c r="C115" s="241"/>
      <c r="D115" s="110" t="s">
        <v>222</v>
      </c>
      <c r="E115" s="36">
        <v>0</v>
      </c>
      <c r="F115" s="36">
        <v>130</v>
      </c>
      <c r="G115" s="36">
        <v>0</v>
      </c>
      <c r="H115" s="36">
        <v>130</v>
      </c>
      <c r="I115" s="36">
        <v>260</v>
      </c>
      <c r="J115" s="56">
        <v>0</v>
      </c>
      <c r="K115" s="57">
        <v>33000000</v>
      </c>
      <c r="L115" s="57">
        <v>35000000</v>
      </c>
      <c r="M115" s="57">
        <v>0</v>
      </c>
      <c r="N115" s="57">
        <f t="shared" si="5"/>
        <v>68000000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s="1" customFormat="1" ht="22.5" customHeight="1" x14ac:dyDescent="0.25">
      <c r="A116" s="183"/>
      <c r="B116" s="184"/>
      <c r="C116" s="242"/>
      <c r="D116" s="110" t="s">
        <v>255</v>
      </c>
      <c r="E116" s="36">
        <v>0</v>
      </c>
      <c r="F116" s="36">
        <v>2</v>
      </c>
      <c r="G116" s="36">
        <v>0</v>
      </c>
      <c r="H116" s="36">
        <v>0</v>
      </c>
      <c r="I116" s="36">
        <v>2</v>
      </c>
      <c r="J116" s="56">
        <v>0</v>
      </c>
      <c r="K116" s="27">
        <v>120000000</v>
      </c>
      <c r="L116" s="27">
        <v>0</v>
      </c>
      <c r="M116" s="27">
        <v>0</v>
      </c>
      <c r="N116" s="27">
        <f t="shared" si="5"/>
        <v>120000000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s="1" customFormat="1" ht="36" customHeight="1" x14ac:dyDescent="0.25">
      <c r="A117" s="183"/>
      <c r="B117" s="255" t="s">
        <v>94</v>
      </c>
      <c r="C117" s="220" t="s">
        <v>126</v>
      </c>
      <c r="D117" s="111" t="s">
        <v>195</v>
      </c>
      <c r="E117" s="36">
        <v>25</v>
      </c>
      <c r="F117" s="36">
        <v>25</v>
      </c>
      <c r="G117" s="36">
        <v>0</v>
      </c>
      <c r="H117" s="36">
        <v>0</v>
      </c>
      <c r="I117" s="36">
        <f>SUM(E117:H117)</f>
        <v>50</v>
      </c>
      <c r="J117" s="56">
        <v>130000000</v>
      </c>
      <c r="K117" s="57">
        <v>130000000</v>
      </c>
      <c r="L117" s="57">
        <v>0</v>
      </c>
      <c r="M117" s="57">
        <v>0</v>
      </c>
      <c r="N117" s="57">
        <f>SUM(J117:M117)</f>
        <v>260000000</v>
      </c>
      <c r="O117" s="11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s="1" customFormat="1" ht="24.75" customHeight="1" x14ac:dyDescent="0.25">
      <c r="A118" s="183"/>
      <c r="B118" s="253"/>
      <c r="C118" s="221"/>
      <c r="D118" s="111" t="s">
        <v>92</v>
      </c>
      <c r="E118" s="36">
        <v>25</v>
      </c>
      <c r="F118" s="36">
        <v>25</v>
      </c>
      <c r="G118" s="36">
        <v>0</v>
      </c>
      <c r="H118" s="36">
        <v>0</v>
      </c>
      <c r="I118" s="36">
        <v>50</v>
      </c>
      <c r="J118" s="56">
        <v>46000000</v>
      </c>
      <c r="K118" s="57">
        <v>48000000</v>
      </c>
      <c r="L118" s="57">
        <v>0</v>
      </c>
      <c r="M118" s="57">
        <v>0</v>
      </c>
      <c r="N118" s="57">
        <f t="shared" ref="N118:N123" si="6">SUM(J118:M118)</f>
        <v>94000000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s="3" customFormat="1" ht="20.25" customHeight="1" x14ac:dyDescent="0.25">
      <c r="A119" s="183"/>
      <c r="B119" s="254"/>
      <c r="C119" s="222"/>
      <c r="D119" s="111" t="s">
        <v>97</v>
      </c>
      <c r="E119" s="21">
        <v>0</v>
      </c>
      <c r="F119" s="21">
        <v>100</v>
      </c>
      <c r="G119" s="21">
        <v>50</v>
      </c>
      <c r="H119" s="21">
        <v>50</v>
      </c>
      <c r="I119" s="21">
        <v>200</v>
      </c>
      <c r="J119" s="22">
        <v>0</v>
      </c>
      <c r="K119" s="22">
        <v>48000000</v>
      </c>
      <c r="L119" s="22">
        <v>31000000</v>
      </c>
      <c r="M119" s="22">
        <v>33000000</v>
      </c>
      <c r="N119" s="22">
        <f t="shared" si="6"/>
        <v>112000000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s="1" customFormat="1" ht="34.5" customHeight="1" x14ac:dyDescent="0.25">
      <c r="A120" s="183"/>
      <c r="B120" s="182" t="s">
        <v>95</v>
      </c>
      <c r="C120" s="112"/>
      <c r="D120" s="84" t="s">
        <v>186</v>
      </c>
      <c r="E120" s="113">
        <v>2</v>
      </c>
      <c r="F120" s="113">
        <v>2</v>
      </c>
      <c r="G120" s="113">
        <v>0</v>
      </c>
      <c r="H120" s="113">
        <v>2</v>
      </c>
      <c r="I120" s="113">
        <v>6</v>
      </c>
      <c r="J120" s="56">
        <v>110000000</v>
      </c>
      <c r="K120" s="57">
        <v>130000000</v>
      </c>
      <c r="L120" s="57">
        <v>0</v>
      </c>
      <c r="M120" s="57">
        <v>130000000</v>
      </c>
      <c r="N120" s="57">
        <f t="shared" si="6"/>
        <v>370000000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s="1" customFormat="1" ht="49.5" customHeight="1" x14ac:dyDescent="0.25">
      <c r="A121" s="183"/>
      <c r="B121" s="183"/>
      <c r="C121" s="83" t="s">
        <v>127</v>
      </c>
      <c r="D121" s="84" t="s">
        <v>194</v>
      </c>
      <c r="E121" s="113">
        <v>0</v>
      </c>
      <c r="F121" s="113">
        <v>15</v>
      </c>
      <c r="G121" s="113">
        <v>15</v>
      </c>
      <c r="H121" s="113">
        <v>0</v>
      </c>
      <c r="I121" s="113">
        <f>SUM(E121:H121)</f>
        <v>30</v>
      </c>
      <c r="J121" s="56">
        <v>0</v>
      </c>
      <c r="K121" s="57">
        <v>225000000</v>
      </c>
      <c r="L121" s="57">
        <v>225000000</v>
      </c>
      <c r="M121" s="57">
        <v>0</v>
      </c>
      <c r="N121" s="57">
        <f>SUM(J121:M121)</f>
        <v>450000000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s="1" customFormat="1" ht="28.5" customHeight="1" x14ac:dyDescent="0.25">
      <c r="A122" s="183"/>
      <c r="B122" s="183"/>
      <c r="C122" s="83"/>
      <c r="D122" s="84" t="s">
        <v>89</v>
      </c>
      <c r="E122" s="113">
        <v>0</v>
      </c>
      <c r="F122" s="113">
        <v>0</v>
      </c>
      <c r="G122" s="113">
        <v>1</v>
      </c>
      <c r="H122" s="113">
        <v>0</v>
      </c>
      <c r="I122" s="113">
        <v>1</v>
      </c>
      <c r="J122" s="56">
        <v>0</v>
      </c>
      <c r="K122" s="57">
        <v>0</v>
      </c>
      <c r="L122" s="57">
        <v>70000000</v>
      </c>
      <c r="M122" s="57">
        <v>0</v>
      </c>
      <c r="N122" s="57">
        <f t="shared" si="6"/>
        <v>70000000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s="1" customFormat="1" ht="30.75" customHeight="1" x14ac:dyDescent="0.25">
      <c r="A123" s="183"/>
      <c r="B123" s="183"/>
      <c r="C123" s="83"/>
      <c r="D123" s="84" t="s">
        <v>90</v>
      </c>
      <c r="E123" s="113">
        <v>1</v>
      </c>
      <c r="F123" s="113">
        <v>0</v>
      </c>
      <c r="G123" s="113">
        <v>0</v>
      </c>
      <c r="H123" s="113">
        <v>0</v>
      </c>
      <c r="I123" s="113">
        <v>1</v>
      </c>
      <c r="J123" s="56">
        <v>900000000</v>
      </c>
      <c r="K123" s="57">
        <v>0</v>
      </c>
      <c r="L123" s="57">
        <v>0</v>
      </c>
      <c r="M123" s="57">
        <v>0</v>
      </c>
      <c r="N123" s="57">
        <f t="shared" si="6"/>
        <v>900000000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s="1" customFormat="1" ht="36.75" customHeight="1" x14ac:dyDescent="0.25">
      <c r="A124" s="183"/>
      <c r="B124" s="183"/>
      <c r="C124" s="83"/>
      <c r="D124" s="84" t="s">
        <v>24</v>
      </c>
      <c r="E124" s="113">
        <v>0</v>
      </c>
      <c r="F124" s="113">
        <v>100</v>
      </c>
      <c r="G124" s="113">
        <v>100</v>
      </c>
      <c r="H124" s="113">
        <v>0</v>
      </c>
      <c r="I124" s="113">
        <v>200</v>
      </c>
      <c r="J124" s="56">
        <v>0</v>
      </c>
      <c r="K124" s="57">
        <v>340000000</v>
      </c>
      <c r="L124" s="57">
        <v>340000000</v>
      </c>
      <c r="M124" s="57">
        <v>0</v>
      </c>
      <c r="N124" s="57">
        <f>SUM(K124:M124)</f>
        <v>680000000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s="1" customFormat="1" ht="33.75" customHeight="1" x14ac:dyDescent="0.25">
      <c r="A125" s="183"/>
      <c r="B125" s="183"/>
      <c r="C125" s="83"/>
      <c r="D125" s="84" t="s">
        <v>207</v>
      </c>
      <c r="E125" s="113">
        <v>0</v>
      </c>
      <c r="F125" s="113">
        <v>10</v>
      </c>
      <c r="G125" s="113">
        <v>10</v>
      </c>
      <c r="H125" s="113">
        <v>0</v>
      </c>
      <c r="I125" s="113">
        <v>20</v>
      </c>
      <c r="J125" s="56">
        <v>0</v>
      </c>
      <c r="K125" s="57">
        <v>2000000000</v>
      </c>
      <c r="L125" s="57">
        <v>2000000000</v>
      </c>
      <c r="M125" s="57">
        <v>0</v>
      </c>
      <c r="N125" s="57">
        <f>SUM(J125:M125)</f>
        <v>4000000000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s="1" customFormat="1" ht="23.25" customHeight="1" x14ac:dyDescent="0.25">
      <c r="A126" s="183"/>
      <c r="B126" s="231" t="s">
        <v>96</v>
      </c>
      <c r="C126" s="243" t="s">
        <v>128</v>
      </c>
      <c r="D126" s="114" t="s">
        <v>185</v>
      </c>
      <c r="E126" s="115">
        <v>1</v>
      </c>
      <c r="F126" s="115">
        <v>0</v>
      </c>
      <c r="G126" s="115">
        <v>0</v>
      </c>
      <c r="H126" s="115">
        <v>0</v>
      </c>
      <c r="I126" s="115">
        <v>1</v>
      </c>
      <c r="J126" s="116">
        <v>110000000</v>
      </c>
      <c r="K126" s="117">
        <v>0</v>
      </c>
      <c r="L126" s="117">
        <v>0</v>
      </c>
      <c r="M126" s="117">
        <v>0</v>
      </c>
      <c r="N126" s="57">
        <f>SUM(J126:M126)</f>
        <v>110000000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s="1" customFormat="1" ht="22.5" x14ac:dyDescent="0.25">
      <c r="A127" s="183"/>
      <c r="B127" s="232"/>
      <c r="C127" s="200"/>
      <c r="D127" s="114" t="s">
        <v>85</v>
      </c>
      <c r="E127" s="115">
        <v>0</v>
      </c>
      <c r="F127" s="115">
        <v>1</v>
      </c>
      <c r="G127" s="115">
        <v>0</v>
      </c>
      <c r="H127" s="115">
        <v>0</v>
      </c>
      <c r="I127" s="115">
        <v>1</v>
      </c>
      <c r="J127" s="56">
        <v>0</v>
      </c>
      <c r="K127" s="57">
        <v>79000000</v>
      </c>
      <c r="L127" s="57">
        <v>0</v>
      </c>
      <c r="M127" s="57">
        <v>0</v>
      </c>
      <c r="N127" s="57">
        <f>SUM(K127:M127)</f>
        <v>79000000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s="1" customFormat="1" ht="24.75" customHeight="1" x14ac:dyDescent="0.25">
      <c r="A128" s="183"/>
      <c r="B128" s="232"/>
      <c r="C128" s="200"/>
      <c r="D128" s="114" t="s">
        <v>86</v>
      </c>
      <c r="E128" s="115">
        <v>30</v>
      </c>
      <c r="F128" s="115">
        <v>0</v>
      </c>
      <c r="G128" s="115">
        <v>0</v>
      </c>
      <c r="H128" s="115">
        <v>0</v>
      </c>
      <c r="I128" s="115">
        <v>30</v>
      </c>
      <c r="J128" s="56">
        <v>32000000</v>
      </c>
      <c r="K128" s="118">
        <v>0</v>
      </c>
      <c r="L128" s="118">
        <v>0</v>
      </c>
      <c r="M128" s="118">
        <v>0</v>
      </c>
      <c r="N128" s="57">
        <f>SUM(J128:M128)</f>
        <v>32000000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s="1" customFormat="1" ht="22.5" x14ac:dyDescent="0.25">
      <c r="A129" s="183"/>
      <c r="B129" s="232"/>
      <c r="C129" s="200"/>
      <c r="D129" s="119" t="s">
        <v>87</v>
      </c>
      <c r="E129" s="115">
        <v>0</v>
      </c>
      <c r="F129" s="115">
        <v>1</v>
      </c>
      <c r="G129" s="115">
        <v>1</v>
      </c>
      <c r="H129" s="115">
        <v>1</v>
      </c>
      <c r="I129" s="115">
        <v>3</v>
      </c>
      <c r="J129" s="56">
        <v>0</v>
      </c>
      <c r="K129" s="57">
        <v>44000000</v>
      </c>
      <c r="L129" s="57">
        <v>46000000</v>
      </c>
      <c r="M129" s="57">
        <v>49000000</v>
      </c>
      <c r="N129" s="57">
        <f>SUM(J129:M129)</f>
        <v>139000000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s="1" customFormat="1" ht="29.25" customHeight="1" x14ac:dyDescent="0.25">
      <c r="A130" s="183"/>
      <c r="B130" s="233"/>
      <c r="C130" s="244"/>
      <c r="D130" s="120" t="s">
        <v>88</v>
      </c>
      <c r="E130" s="121">
        <v>1</v>
      </c>
      <c r="F130" s="115">
        <v>1</v>
      </c>
      <c r="G130" s="115">
        <v>1</v>
      </c>
      <c r="H130" s="115">
        <v>1</v>
      </c>
      <c r="I130" s="115">
        <v>1</v>
      </c>
      <c r="J130" s="56">
        <v>27000000</v>
      </c>
      <c r="K130" s="57">
        <v>29000000</v>
      </c>
      <c r="L130" s="57">
        <v>31000000</v>
      </c>
      <c r="M130" s="57">
        <v>34000000</v>
      </c>
      <c r="N130" s="57">
        <f>SUM(J130:M130)</f>
        <v>121000000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s="8" customFormat="1" ht="19.5" customHeight="1" x14ac:dyDescent="0.25">
      <c r="A131" s="205" t="s">
        <v>30</v>
      </c>
      <c r="B131" s="223"/>
      <c r="C131" s="223"/>
      <c r="D131" s="224"/>
      <c r="E131" s="96"/>
      <c r="F131" s="96"/>
      <c r="G131" s="96"/>
      <c r="H131" s="96"/>
      <c r="I131" s="96"/>
      <c r="J131" s="97">
        <f>SUM(J94:J130)</f>
        <v>9906000000</v>
      </c>
      <c r="K131" s="97">
        <f>SUM(K94:K130)</f>
        <v>33513000000</v>
      </c>
      <c r="L131" s="97">
        <f>SUM(L94:L130)</f>
        <v>15651000000</v>
      </c>
      <c r="M131" s="97">
        <f>SUM(M94:M130)</f>
        <v>9879000000</v>
      </c>
      <c r="N131" s="122">
        <f>SUM(J131:M131)</f>
        <v>68949000000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2"/>
    </row>
    <row r="132" spans="1:37" s="1" customFormat="1" ht="38.25" customHeight="1" x14ac:dyDescent="0.25">
      <c r="A132" s="182" t="s">
        <v>20</v>
      </c>
      <c r="B132" s="182" t="s">
        <v>51</v>
      </c>
      <c r="C132" s="216" t="s">
        <v>129</v>
      </c>
      <c r="D132" s="72" t="s">
        <v>58</v>
      </c>
      <c r="E132" s="36">
        <v>1</v>
      </c>
      <c r="F132" s="36">
        <v>0</v>
      </c>
      <c r="G132" s="36">
        <v>0</v>
      </c>
      <c r="H132" s="36">
        <v>0</v>
      </c>
      <c r="I132" s="36">
        <v>1</v>
      </c>
      <c r="J132" s="56">
        <v>260000000</v>
      </c>
      <c r="K132" s="57">
        <v>0</v>
      </c>
      <c r="L132" s="57">
        <v>0</v>
      </c>
      <c r="M132" s="57">
        <v>0</v>
      </c>
      <c r="N132" s="57">
        <f t="shared" ref="N132:N141" si="7">SUM(J132:M132)</f>
        <v>260000000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s="1" customFormat="1" ht="39" customHeight="1" x14ac:dyDescent="0.25">
      <c r="A133" s="183"/>
      <c r="B133" s="183"/>
      <c r="C133" s="217"/>
      <c r="D133" s="73" t="s">
        <v>208</v>
      </c>
      <c r="E133" s="36">
        <v>8</v>
      </c>
      <c r="F133" s="36">
        <v>8</v>
      </c>
      <c r="G133" s="36">
        <v>8</v>
      </c>
      <c r="H133" s="36">
        <v>8</v>
      </c>
      <c r="I133" s="36">
        <v>8</v>
      </c>
      <c r="J133" s="56">
        <v>166000000</v>
      </c>
      <c r="K133" s="57">
        <v>172000000</v>
      </c>
      <c r="L133" s="57">
        <v>179000000</v>
      </c>
      <c r="M133" s="57">
        <v>184000000</v>
      </c>
      <c r="N133" s="57">
        <f t="shared" si="7"/>
        <v>701000000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s="1" customFormat="1" ht="24" customHeight="1" x14ac:dyDescent="0.25">
      <c r="A134" s="183"/>
      <c r="B134" s="183"/>
      <c r="C134" s="217"/>
      <c r="D134" s="73" t="s">
        <v>4</v>
      </c>
      <c r="E134" s="36">
        <v>0</v>
      </c>
      <c r="F134" s="36">
        <v>1</v>
      </c>
      <c r="G134" s="36">
        <v>0</v>
      </c>
      <c r="H134" s="36">
        <v>0</v>
      </c>
      <c r="I134" s="36">
        <v>1</v>
      </c>
      <c r="J134" s="56">
        <v>0</v>
      </c>
      <c r="K134" s="57">
        <v>560000000</v>
      </c>
      <c r="L134" s="57">
        <v>0</v>
      </c>
      <c r="M134" s="57">
        <v>0</v>
      </c>
      <c r="N134" s="57">
        <f t="shared" si="7"/>
        <v>560000000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s="1" customFormat="1" ht="39" customHeight="1" thickBot="1" x14ac:dyDescent="0.3">
      <c r="A135" s="183"/>
      <c r="B135" s="183"/>
      <c r="C135" s="217"/>
      <c r="D135" s="73" t="s">
        <v>54</v>
      </c>
      <c r="E135" s="36">
        <v>1</v>
      </c>
      <c r="F135" s="36">
        <v>1</v>
      </c>
      <c r="G135" s="36">
        <v>1</v>
      </c>
      <c r="H135" s="36">
        <v>1</v>
      </c>
      <c r="I135" s="36">
        <v>1</v>
      </c>
      <c r="J135" s="56">
        <v>72000000</v>
      </c>
      <c r="K135" s="57">
        <v>74000000</v>
      </c>
      <c r="L135" s="57">
        <v>81000000</v>
      </c>
      <c r="M135" s="57">
        <v>85000000</v>
      </c>
      <c r="N135" s="57">
        <f t="shared" si="7"/>
        <v>312000000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s="1" customFormat="1" ht="25.5" customHeight="1" x14ac:dyDescent="0.25">
      <c r="A136" s="183"/>
      <c r="B136" s="201"/>
      <c r="C136" s="237" t="s">
        <v>130</v>
      </c>
      <c r="D136" s="123" t="s">
        <v>184</v>
      </c>
      <c r="E136" s="36">
        <v>1</v>
      </c>
      <c r="F136" s="36">
        <v>2</v>
      </c>
      <c r="G136" s="36">
        <v>1</v>
      </c>
      <c r="H136" s="36">
        <v>1</v>
      </c>
      <c r="I136" s="36">
        <f>SUM(E136:H136)</f>
        <v>5</v>
      </c>
      <c r="J136" s="56">
        <v>400000000</v>
      </c>
      <c r="K136" s="57">
        <v>670000000</v>
      </c>
      <c r="L136" s="57">
        <v>430000000</v>
      </c>
      <c r="M136" s="57">
        <v>662000000</v>
      </c>
      <c r="N136" s="57">
        <f t="shared" si="7"/>
        <v>2162000000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s="1" customFormat="1" ht="18" customHeight="1" x14ac:dyDescent="0.25">
      <c r="A137" s="183"/>
      <c r="B137" s="201"/>
      <c r="C137" s="238"/>
      <c r="D137" s="124" t="s">
        <v>52</v>
      </c>
      <c r="E137" s="36">
        <v>1</v>
      </c>
      <c r="F137" s="36">
        <v>1</v>
      </c>
      <c r="G137" s="36">
        <v>1</v>
      </c>
      <c r="H137" s="36">
        <v>1</v>
      </c>
      <c r="I137" s="36">
        <v>1</v>
      </c>
      <c r="J137" s="56">
        <v>50000000</v>
      </c>
      <c r="K137" s="57">
        <v>52000000</v>
      </c>
      <c r="L137" s="57">
        <v>55000000</v>
      </c>
      <c r="M137" s="57">
        <v>59000000</v>
      </c>
      <c r="N137" s="57">
        <f t="shared" si="7"/>
        <v>216000000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s="1" customFormat="1" ht="26.25" customHeight="1" x14ac:dyDescent="0.25">
      <c r="A138" s="183"/>
      <c r="B138" s="201"/>
      <c r="C138" s="238"/>
      <c r="D138" s="123" t="s">
        <v>183</v>
      </c>
      <c r="E138" s="36">
        <v>2</v>
      </c>
      <c r="F138" s="36">
        <v>2</v>
      </c>
      <c r="G138" s="36">
        <v>3</v>
      </c>
      <c r="H138" s="36">
        <v>3</v>
      </c>
      <c r="I138" s="36">
        <f>SUM(E138:H138)</f>
        <v>10</v>
      </c>
      <c r="J138" s="56">
        <v>25000000</v>
      </c>
      <c r="K138" s="57">
        <v>29000000</v>
      </c>
      <c r="L138" s="57">
        <v>41000000</v>
      </c>
      <c r="M138" s="57">
        <v>52000000</v>
      </c>
      <c r="N138" s="57">
        <f t="shared" si="7"/>
        <v>147000000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1" customFormat="1" ht="25.5" customHeight="1" x14ac:dyDescent="0.25">
      <c r="A139" s="183"/>
      <c r="B139" s="125"/>
      <c r="C139" s="238"/>
      <c r="D139" s="123" t="s">
        <v>182</v>
      </c>
      <c r="E139" s="36">
        <v>2</v>
      </c>
      <c r="F139" s="36">
        <v>2</v>
      </c>
      <c r="G139" s="36">
        <v>1</v>
      </c>
      <c r="H139" s="36">
        <v>0</v>
      </c>
      <c r="I139" s="36">
        <f>SUM(E139:H139)</f>
        <v>5</v>
      </c>
      <c r="J139" s="56">
        <v>50000000</v>
      </c>
      <c r="K139" s="57">
        <v>50000000</v>
      </c>
      <c r="L139" s="57">
        <v>23000000</v>
      </c>
      <c r="M139" s="57">
        <v>0</v>
      </c>
      <c r="N139" s="57">
        <f t="shared" si="7"/>
        <v>123000000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1" customFormat="1" ht="31.5" customHeight="1" x14ac:dyDescent="0.25">
      <c r="A140" s="183"/>
      <c r="B140" s="125"/>
      <c r="C140" s="238"/>
      <c r="D140" s="126" t="s">
        <v>55</v>
      </c>
      <c r="E140" s="56">
        <v>2000</v>
      </c>
      <c r="F140" s="56">
        <v>2000</v>
      </c>
      <c r="G140" s="56">
        <v>3000</v>
      </c>
      <c r="H140" s="56">
        <v>3000</v>
      </c>
      <c r="I140" s="56">
        <f>SUM(E140:H140)</f>
        <v>10000</v>
      </c>
      <c r="J140" s="56">
        <v>131000000</v>
      </c>
      <c r="K140" s="57">
        <v>133000000</v>
      </c>
      <c r="L140" s="57">
        <v>144000000</v>
      </c>
      <c r="M140" s="57">
        <v>147000000</v>
      </c>
      <c r="N140" s="57">
        <f t="shared" si="7"/>
        <v>555000000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1" customFormat="1" ht="30.75" customHeight="1" thickBot="1" x14ac:dyDescent="0.3">
      <c r="A141" s="183"/>
      <c r="B141" s="127"/>
      <c r="C141" s="239"/>
      <c r="D141" s="128" t="s">
        <v>181</v>
      </c>
      <c r="E141" s="36">
        <v>0</v>
      </c>
      <c r="F141" s="36">
        <v>1</v>
      </c>
      <c r="G141" s="36">
        <v>1</v>
      </c>
      <c r="H141" s="36">
        <v>0</v>
      </c>
      <c r="I141" s="36">
        <v>2</v>
      </c>
      <c r="J141" s="56">
        <v>0</v>
      </c>
      <c r="K141" s="57">
        <v>1600000000</v>
      </c>
      <c r="L141" s="57">
        <v>1840000000</v>
      </c>
      <c r="M141" s="57">
        <v>0</v>
      </c>
      <c r="N141" s="57">
        <f t="shared" si="7"/>
        <v>3440000000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1" customFormat="1" ht="24" customHeight="1" x14ac:dyDescent="0.25">
      <c r="A142" s="182"/>
      <c r="B142" s="182" t="s">
        <v>60</v>
      </c>
      <c r="C142" s="129"/>
      <c r="D142" s="73" t="s">
        <v>180</v>
      </c>
      <c r="E142" s="36">
        <v>1</v>
      </c>
      <c r="F142" s="36">
        <v>1</v>
      </c>
      <c r="G142" s="36">
        <v>1</v>
      </c>
      <c r="H142" s="36">
        <v>1</v>
      </c>
      <c r="I142" s="36">
        <v>1</v>
      </c>
      <c r="J142" s="56">
        <v>150000000</v>
      </c>
      <c r="K142" s="57">
        <v>110000000</v>
      </c>
      <c r="L142" s="57">
        <v>115000000</v>
      </c>
      <c r="M142" s="57">
        <v>117000000</v>
      </c>
      <c r="N142" s="57">
        <f t="shared" ref="N142:N150" si="8">SUM(J142:M142)</f>
        <v>492000000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1" customFormat="1" ht="21" customHeight="1" x14ac:dyDescent="0.25">
      <c r="A143" s="183"/>
      <c r="B143" s="183"/>
      <c r="C143" s="130" t="s">
        <v>131</v>
      </c>
      <c r="D143" s="131" t="s">
        <v>56</v>
      </c>
      <c r="E143" s="36">
        <v>0</v>
      </c>
      <c r="F143" s="36">
        <v>1</v>
      </c>
      <c r="G143" s="36">
        <v>0</v>
      </c>
      <c r="H143" s="36">
        <v>0</v>
      </c>
      <c r="I143" s="36">
        <v>1</v>
      </c>
      <c r="J143" s="56">
        <v>0</v>
      </c>
      <c r="K143" s="57">
        <v>380000000</v>
      </c>
      <c r="L143" s="57">
        <v>0</v>
      </c>
      <c r="M143" s="57">
        <v>0</v>
      </c>
      <c r="N143" s="57">
        <f t="shared" si="8"/>
        <v>380000000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1" customFormat="1" ht="27.75" customHeight="1" x14ac:dyDescent="0.25">
      <c r="A144" s="183"/>
      <c r="B144" s="183"/>
      <c r="C144" s="130"/>
      <c r="D144" s="131" t="s">
        <v>148</v>
      </c>
      <c r="E144" s="36">
        <v>1</v>
      </c>
      <c r="F144" s="36">
        <v>0</v>
      </c>
      <c r="G144" s="36">
        <v>0</v>
      </c>
      <c r="H144" s="36">
        <v>0</v>
      </c>
      <c r="I144" s="36">
        <v>0</v>
      </c>
      <c r="J144" s="56">
        <v>150000000</v>
      </c>
      <c r="K144" s="57">
        <v>0</v>
      </c>
      <c r="L144" s="57">
        <v>0</v>
      </c>
      <c r="M144" s="57">
        <v>0</v>
      </c>
      <c r="N144" s="57">
        <f t="shared" si="8"/>
        <v>150000000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:37" s="1" customFormat="1" ht="18" customHeight="1" x14ac:dyDescent="0.25">
      <c r="A145" s="183"/>
      <c r="B145" s="183"/>
      <c r="C145" s="130"/>
      <c r="D145" s="73" t="s">
        <v>179</v>
      </c>
      <c r="E145" s="36">
        <v>1</v>
      </c>
      <c r="F145" s="36">
        <v>1</v>
      </c>
      <c r="G145" s="36">
        <v>1</v>
      </c>
      <c r="H145" s="36">
        <v>1</v>
      </c>
      <c r="I145" s="36">
        <v>1</v>
      </c>
      <c r="J145" s="56">
        <v>400000000</v>
      </c>
      <c r="K145" s="57">
        <v>410000000</v>
      </c>
      <c r="L145" s="57">
        <v>424000000</v>
      </c>
      <c r="M145" s="57">
        <v>438000000</v>
      </c>
      <c r="N145" s="57">
        <f t="shared" si="8"/>
        <v>1672000000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:37" s="1" customFormat="1" ht="29.25" customHeight="1" x14ac:dyDescent="0.25">
      <c r="A146" s="183"/>
      <c r="B146" s="183"/>
      <c r="C146" s="130"/>
      <c r="D146" s="103" t="s">
        <v>57</v>
      </c>
      <c r="E146" s="36">
        <v>0</v>
      </c>
      <c r="F146" s="36">
        <v>0</v>
      </c>
      <c r="G146" s="36">
        <v>1</v>
      </c>
      <c r="H146" s="36">
        <v>0</v>
      </c>
      <c r="I146" s="36">
        <v>1</v>
      </c>
      <c r="J146" s="56">
        <v>0</v>
      </c>
      <c r="K146" s="57">
        <v>0</v>
      </c>
      <c r="L146" s="57">
        <v>2100000000</v>
      </c>
      <c r="M146" s="57">
        <v>0</v>
      </c>
      <c r="N146" s="57">
        <f t="shared" si="8"/>
        <v>2100000000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 s="1" customFormat="1" ht="38.25" customHeight="1" x14ac:dyDescent="0.25">
      <c r="A147" s="183"/>
      <c r="B147" s="183"/>
      <c r="C147" s="130"/>
      <c r="D147" s="103" t="s">
        <v>178</v>
      </c>
      <c r="E147" s="36">
        <v>0</v>
      </c>
      <c r="F147" s="36">
        <v>1</v>
      </c>
      <c r="G147" s="36">
        <v>0</v>
      </c>
      <c r="H147" s="36">
        <v>0</v>
      </c>
      <c r="I147" s="36">
        <v>1</v>
      </c>
      <c r="J147" s="56">
        <v>0</v>
      </c>
      <c r="K147" s="57">
        <v>2600000000</v>
      </c>
      <c r="L147" s="57">
        <v>0</v>
      </c>
      <c r="M147" s="57">
        <v>0</v>
      </c>
      <c r="N147" s="57">
        <f t="shared" si="8"/>
        <v>2600000000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s="1" customFormat="1" ht="41.25" customHeight="1" x14ac:dyDescent="0.25">
      <c r="A148" s="183"/>
      <c r="B148" s="183"/>
      <c r="C148" s="132" t="s">
        <v>132</v>
      </c>
      <c r="D148" s="133" t="s">
        <v>177</v>
      </c>
      <c r="E148" s="36">
        <v>0</v>
      </c>
      <c r="F148" s="36">
        <v>10</v>
      </c>
      <c r="G148" s="36">
        <v>10</v>
      </c>
      <c r="H148" s="36">
        <v>0</v>
      </c>
      <c r="I148" s="36">
        <f>SUM(E148:H148)</f>
        <v>20</v>
      </c>
      <c r="J148" s="56">
        <v>0</v>
      </c>
      <c r="K148" s="57">
        <v>100000000</v>
      </c>
      <c r="L148" s="57">
        <v>100000000</v>
      </c>
      <c r="M148" s="57">
        <v>0</v>
      </c>
      <c r="N148" s="57">
        <f t="shared" si="8"/>
        <v>200000000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:37" s="1" customFormat="1" ht="25.5" customHeight="1" x14ac:dyDescent="0.25">
      <c r="A149" s="183"/>
      <c r="B149" s="183"/>
      <c r="C149" s="132"/>
      <c r="D149" s="133" t="s">
        <v>53</v>
      </c>
      <c r="E149" s="36">
        <v>0</v>
      </c>
      <c r="F149" s="36">
        <v>0</v>
      </c>
      <c r="G149" s="36">
        <v>1</v>
      </c>
      <c r="H149" s="36">
        <v>0</v>
      </c>
      <c r="I149" s="36">
        <v>1</v>
      </c>
      <c r="J149" s="56">
        <v>0</v>
      </c>
      <c r="K149" s="57">
        <v>0</v>
      </c>
      <c r="L149" s="57">
        <v>150000000</v>
      </c>
      <c r="M149" s="57">
        <v>0</v>
      </c>
      <c r="N149" s="57">
        <f t="shared" si="8"/>
        <v>150000000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:37" s="1" customFormat="1" ht="39" customHeight="1" x14ac:dyDescent="0.25">
      <c r="A150" s="184"/>
      <c r="B150" s="184"/>
      <c r="C150" s="134"/>
      <c r="D150" s="135" t="s">
        <v>176</v>
      </c>
      <c r="E150" s="36">
        <v>0</v>
      </c>
      <c r="F150" s="36">
        <v>1</v>
      </c>
      <c r="G150" s="36">
        <v>0</v>
      </c>
      <c r="H150" s="36">
        <v>0</v>
      </c>
      <c r="I150" s="36">
        <v>1</v>
      </c>
      <c r="J150" s="56">
        <v>0</v>
      </c>
      <c r="K150" s="57">
        <v>157000000</v>
      </c>
      <c r="L150" s="57">
        <v>0</v>
      </c>
      <c r="M150" s="57">
        <v>0</v>
      </c>
      <c r="N150" s="57">
        <f t="shared" si="8"/>
        <v>157000000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:37" s="1" customFormat="1" ht="24" customHeight="1" x14ac:dyDescent="0.25">
      <c r="A151" s="182"/>
      <c r="B151" s="182" t="s">
        <v>61</v>
      </c>
      <c r="C151" s="228" t="s">
        <v>133</v>
      </c>
      <c r="D151" s="136" t="s">
        <v>29</v>
      </c>
      <c r="E151" s="36">
        <v>1</v>
      </c>
      <c r="F151" s="36">
        <v>1</v>
      </c>
      <c r="G151" s="36">
        <v>1</v>
      </c>
      <c r="H151" s="36">
        <v>1</v>
      </c>
      <c r="I151" s="36">
        <v>1</v>
      </c>
      <c r="J151" s="56">
        <v>30000000</v>
      </c>
      <c r="K151" s="56">
        <v>32000000</v>
      </c>
      <c r="L151" s="56">
        <v>35000000</v>
      </c>
      <c r="M151" s="56">
        <v>39000000</v>
      </c>
      <c r="N151" s="57">
        <f>SUM(J151:M151)</f>
        <v>136000000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1:37" s="1" customFormat="1" ht="27" customHeight="1" x14ac:dyDescent="0.25">
      <c r="A152" s="183"/>
      <c r="B152" s="183"/>
      <c r="C152" s="229"/>
      <c r="D152" s="136" t="s">
        <v>164</v>
      </c>
      <c r="E152" s="36">
        <v>1</v>
      </c>
      <c r="F152" s="36">
        <v>1</v>
      </c>
      <c r="G152" s="36">
        <v>1</v>
      </c>
      <c r="H152" s="36">
        <v>1</v>
      </c>
      <c r="I152" s="36">
        <v>1</v>
      </c>
      <c r="J152" s="56">
        <v>21000000</v>
      </c>
      <c r="K152" s="57">
        <v>23000000</v>
      </c>
      <c r="L152" s="57">
        <v>25000000</v>
      </c>
      <c r="M152" s="57">
        <v>26000000</v>
      </c>
      <c r="N152" s="57">
        <f>SUM(J152:M152)</f>
        <v>95000000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:37" s="1" customFormat="1" ht="36" customHeight="1" x14ac:dyDescent="0.25">
      <c r="A153" s="183"/>
      <c r="B153" s="183"/>
      <c r="C153" s="229"/>
      <c r="D153" s="136" t="s">
        <v>165</v>
      </c>
      <c r="E153" s="36">
        <v>1</v>
      </c>
      <c r="F153" s="36">
        <v>1</v>
      </c>
      <c r="G153" s="36">
        <v>1</v>
      </c>
      <c r="H153" s="36">
        <v>1</v>
      </c>
      <c r="I153" s="36">
        <v>1</v>
      </c>
      <c r="J153" s="56">
        <v>19000000</v>
      </c>
      <c r="K153" s="57">
        <v>22000000</v>
      </c>
      <c r="L153" s="57">
        <v>24000000</v>
      </c>
      <c r="M153" s="57">
        <v>26000000</v>
      </c>
      <c r="N153" s="57">
        <f>SUM(J153:M153)</f>
        <v>91000000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1:37" s="1" customFormat="1" ht="40.5" customHeight="1" x14ac:dyDescent="0.25">
      <c r="A154" s="183"/>
      <c r="B154" s="183"/>
      <c r="C154" s="230"/>
      <c r="D154" s="136" t="s">
        <v>59</v>
      </c>
      <c r="E154" s="36">
        <v>2</v>
      </c>
      <c r="F154" s="36">
        <v>2</v>
      </c>
      <c r="G154" s="36">
        <v>2</v>
      </c>
      <c r="H154" s="36">
        <v>2</v>
      </c>
      <c r="I154" s="36">
        <v>8</v>
      </c>
      <c r="J154" s="56">
        <v>26000000</v>
      </c>
      <c r="K154" s="57">
        <v>27000000</v>
      </c>
      <c r="L154" s="57">
        <v>31000000</v>
      </c>
      <c r="M154" s="57">
        <v>33000000</v>
      </c>
      <c r="N154" s="57">
        <f>SUM(J154:M154)</f>
        <v>117000000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1:37" s="8" customFormat="1" ht="21" customHeight="1" x14ac:dyDescent="0.25">
      <c r="A155" s="234" t="s">
        <v>21</v>
      </c>
      <c r="B155" s="235"/>
      <c r="C155" s="235"/>
      <c r="D155" s="236"/>
      <c r="E155" s="96"/>
      <c r="F155" s="96"/>
      <c r="G155" s="96"/>
      <c r="H155" s="96"/>
      <c r="I155" s="96"/>
      <c r="J155" s="97">
        <f>SUM(J132:J154)</f>
        <v>1950000000</v>
      </c>
      <c r="K155" s="97">
        <f>SUM(K132:K154)</f>
        <v>7201000000</v>
      </c>
      <c r="L155" s="97">
        <f>SUM(L132:L154)</f>
        <v>5797000000</v>
      </c>
      <c r="M155" s="97">
        <f>SUM(M132:M154)</f>
        <v>1868000000</v>
      </c>
      <c r="N155" s="122">
        <f>SUM(J155:M155)</f>
        <v>16816000000</v>
      </c>
    </row>
    <row r="156" spans="1:37" ht="39.75" customHeight="1" x14ac:dyDescent="0.25">
      <c r="A156" s="202" t="s">
        <v>23</v>
      </c>
      <c r="B156" s="182" t="s">
        <v>272</v>
      </c>
      <c r="C156" s="208" t="s">
        <v>134</v>
      </c>
      <c r="D156" s="137" t="s">
        <v>175</v>
      </c>
      <c r="E156" s="36">
        <v>0</v>
      </c>
      <c r="F156" s="36">
        <v>1</v>
      </c>
      <c r="G156" s="36">
        <v>0</v>
      </c>
      <c r="H156" s="36">
        <v>0</v>
      </c>
      <c r="I156" s="36">
        <v>1</v>
      </c>
      <c r="J156" s="56">
        <v>0</v>
      </c>
      <c r="K156" s="57">
        <v>160000000</v>
      </c>
      <c r="L156" s="57">
        <v>0</v>
      </c>
      <c r="M156" s="57">
        <v>0</v>
      </c>
      <c r="N156" s="57">
        <f t="shared" ref="N156:N184" si="9">SUM(J156:M156)</f>
        <v>160000000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7" ht="33.75" x14ac:dyDescent="0.25">
      <c r="A157" s="203"/>
      <c r="B157" s="183"/>
      <c r="C157" s="209"/>
      <c r="D157" s="138" t="s">
        <v>81</v>
      </c>
      <c r="E157" s="36">
        <v>1</v>
      </c>
      <c r="F157" s="36">
        <v>1</v>
      </c>
      <c r="G157" s="36">
        <v>1</v>
      </c>
      <c r="H157" s="36">
        <v>1</v>
      </c>
      <c r="I157" s="36">
        <v>1</v>
      </c>
      <c r="J157" s="56">
        <v>200000000</v>
      </c>
      <c r="K157" s="57">
        <v>300000000</v>
      </c>
      <c r="L157" s="57">
        <v>300000000</v>
      </c>
      <c r="M157" s="57">
        <v>370000000</v>
      </c>
      <c r="N157" s="57">
        <f t="shared" si="9"/>
        <v>1170000000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ht="22.5" x14ac:dyDescent="0.25">
      <c r="A158" s="203"/>
      <c r="B158" s="183"/>
      <c r="C158" s="209"/>
      <c r="D158" s="138" t="s">
        <v>77</v>
      </c>
      <c r="E158" s="36">
        <v>0</v>
      </c>
      <c r="F158" s="36">
        <v>0</v>
      </c>
      <c r="G158" s="36">
        <v>1</v>
      </c>
      <c r="H158" s="36">
        <v>0</v>
      </c>
      <c r="I158" s="36">
        <v>1</v>
      </c>
      <c r="J158" s="56">
        <v>0</v>
      </c>
      <c r="K158" s="56">
        <v>0</v>
      </c>
      <c r="L158" s="56">
        <v>290000000</v>
      </c>
      <c r="M158" s="56">
        <v>0</v>
      </c>
      <c r="N158" s="56">
        <f t="shared" si="9"/>
        <v>290000000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ht="36" customHeight="1" x14ac:dyDescent="0.25">
      <c r="A159" s="203"/>
      <c r="B159" s="183"/>
      <c r="C159" s="210" t="s">
        <v>135</v>
      </c>
      <c r="D159" s="139" t="s">
        <v>174</v>
      </c>
      <c r="E159" s="36">
        <v>35</v>
      </c>
      <c r="F159" s="36">
        <v>35</v>
      </c>
      <c r="G159" s="36">
        <v>35</v>
      </c>
      <c r="H159" s="36">
        <v>35</v>
      </c>
      <c r="I159" s="36">
        <v>35</v>
      </c>
      <c r="J159" s="22">
        <v>60000000</v>
      </c>
      <c r="K159" s="56">
        <v>62000000</v>
      </c>
      <c r="L159" s="56">
        <v>64000000</v>
      </c>
      <c r="M159" s="56">
        <v>66000000</v>
      </c>
      <c r="N159" s="56">
        <f t="shared" si="9"/>
        <v>252000000</v>
      </c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ht="22.5" x14ac:dyDescent="0.25">
      <c r="A160" s="203"/>
      <c r="B160" s="183"/>
      <c r="C160" s="211"/>
      <c r="D160" s="140" t="s">
        <v>78</v>
      </c>
      <c r="E160" s="36">
        <v>1</v>
      </c>
      <c r="F160" s="36">
        <v>1</v>
      </c>
      <c r="G160" s="36">
        <v>1</v>
      </c>
      <c r="H160" s="36">
        <v>1</v>
      </c>
      <c r="I160" s="36">
        <v>1</v>
      </c>
      <c r="J160" s="56">
        <v>102000000</v>
      </c>
      <c r="K160" s="56">
        <v>104000000</v>
      </c>
      <c r="L160" s="56">
        <v>110000000</v>
      </c>
      <c r="M160" s="56">
        <v>112000000</v>
      </c>
      <c r="N160" s="56">
        <f t="shared" si="9"/>
        <v>428000000</v>
      </c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ht="24" customHeight="1" x14ac:dyDescent="0.25">
      <c r="A161" s="203"/>
      <c r="B161" s="183"/>
      <c r="C161" s="211"/>
      <c r="D161" s="141" t="s">
        <v>233</v>
      </c>
      <c r="E161" s="36">
        <v>1</v>
      </c>
      <c r="F161" s="36">
        <v>1</v>
      </c>
      <c r="G161" s="36">
        <v>1</v>
      </c>
      <c r="H161" s="36">
        <v>1</v>
      </c>
      <c r="I161" s="36">
        <v>1</v>
      </c>
      <c r="J161" s="56">
        <v>120000000</v>
      </c>
      <c r="K161" s="57">
        <v>126000000</v>
      </c>
      <c r="L161" s="57">
        <v>132000000</v>
      </c>
      <c r="M161" s="57">
        <v>141000000</v>
      </c>
      <c r="N161" s="57">
        <f t="shared" si="9"/>
        <v>519000000</v>
      </c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ht="22.5" x14ac:dyDescent="0.25">
      <c r="A162" s="203"/>
      <c r="B162" s="183"/>
      <c r="C162" s="211"/>
      <c r="D162" s="141" t="s">
        <v>82</v>
      </c>
      <c r="E162" s="36">
        <v>0</v>
      </c>
      <c r="F162" s="36">
        <v>1</v>
      </c>
      <c r="G162" s="36">
        <v>0</v>
      </c>
      <c r="H162" s="36">
        <v>0</v>
      </c>
      <c r="I162" s="36">
        <v>1</v>
      </c>
      <c r="J162" s="56">
        <v>0</v>
      </c>
      <c r="K162" s="57">
        <v>110000000</v>
      </c>
      <c r="L162" s="57">
        <v>0</v>
      </c>
      <c r="M162" s="57">
        <v>0</v>
      </c>
      <c r="N162" s="57">
        <f t="shared" si="9"/>
        <v>110000000</v>
      </c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ht="22.5" x14ac:dyDescent="0.25">
      <c r="A163" s="203"/>
      <c r="B163" s="183"/>
      <c r="C163" s="212"/>
      <c r="D163" s="142" t="s">
        <v>80</v>
      </c>
      <c r="E163" s="36">
        <v>1</v>
      </c>
      <c r="F163" s="36">
        <v>1</v>
      </c>
      <c r="G163" s="36">
        <v>1</v>
      </c>
      <c r="H163" s="36">
        <v>1</v>
      </c>
      <c r="I163" s="36">
        <v>1</v>
      </c>
      <c r="J163" s="56">
        <v>640000000</v>
      </c>
      <c r="K163" s="57">
        <v>643000000</v>
      </c>
      <c r="L163" s="57">
        <v>649000000</v>
      </c>
      <c r="M163" s="57">
        <v>660000000</v>
      </c>
      <c r="N163" s="57">
        <f t="shared" si="9"/>
        <v>2592000000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ht="22.5" x14ac:dyDescent="0.25">
      <c r="A164" s="203"/>
      <c r="B164" s="183" t="s">
        <v>71</v>
      </c>
      <c r="C164" s="225" t="s">
        <v>76</v>
      </c>
      <c r="D164" s="143" t="s">
        <v>66</v>
      </c>
      <c r="E164" s="36">
        <v>0</v>
      </c>
      <c r="F164" s="36">
        <v>1</v>
      </c>
      <c r="G164" s="36">
        <v>0</v>
      </c>
      <c r="H164" s="36">
        <v>0</v>
      </c>
      <c r="I164" s="36">
        <v>0</v>
      </c>
      <c r="J164" s="56">
        <v>0</v>
      </c>
      <c r="K164" s="57">
        <v>480000000</v>
      </c>
      <c r="L164" s="57">
        <v>0</v>
      </c>
      <c r="M164" s="57">
        <v>0</v>
      </c>
      <c r="N164" s="57">
        <f t="shared" si="9"/>
        <v>480000000</v>
      </c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1:37" ht="22.5" x14ac:dyDescent="0.25">
      <c r="A165" s="203"/>
      <c r="B165" s="183"/>
      <c r="C165" s="226"/>
      <c r="D165" s="143" t="s">
        <v>69</v>
      </c>
      <c r="E165" s="36">
        <v>0</v>
      </c>
      <c r="F165" s="36">
        <v>10</v>
      </c>
      <c r="G165" s="36">
        <v>10</v>
      </c>
      <c r="H165" s="36">
        <v>0</v>
      </c>
      <c r="I165" s="36">
        <f t="shared" ref="I165:I170" si="10">SUM(E165:H165)</f>
        <v>20</v>
      </c>
      <c r="J165" s="56">
        <v>0</v>
      </c>
      <c r="K165" s="57">
        <v>44000000</v>
      </c>
      <c r="L165" s="57">
        <v>44000000</v>
      </c>
      <c r="M165" s="57">
        <v>0</v>
      </c>
      <c r="N165" s="57">
        <f t="shared" si="9"/>
        <v>88000000</v>
      </c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ht="37.5" customHeight="1" x14ac:dyDescent="0.25">
      <c r="A166" s="203"/>
      <c r="B166" s="183"/>
      <c r="C166" s="226"/>
      <c r="D166" s="143" t="s">
        <v>166</v>
      </c>
      <c r="E166" s="36">
        <v>0</v>
      </c>
      <c r="F166" s="36">
        <v>1</v>
      </c>
      <c r="G166" s="36">
        <v>0</v>
      </c>
      <c r="H166" s="36">
        <v>0</v>
      </c>
      <c r="I166" s="36">
        <f t="shared" si="10"/>
        <v>1</v>
      </c>
      <c r="J166" s="56">
        <v>0</v>
      </c>
      <c r="K166" s="57">
        <v>500000000</v>
      </c>
      <c r="L166" s="57">
        <v>150000000</v>
      </c>
      <c r="M166" s="57">
        <v>0</v>
      </c>
      <c r="N166" s="57">
        <f t="shared" si="9"/>
        <v>650000000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1:37" ht="26.25" customHeight="1" x14ac:dyDescent="0.25">
      <c r="A167" s="203"/>
      <c r="B167" s="183"/>
      <c r="C167" s="226"/>
      <c r="D167" s="143" t="s">
        <v>173</v>
      </c>
      <c r="E167" s="36">
        <v>0</v>
      </c>
      <c r="F167" s="36">
        <v>1</v>
      </c>
      <c r="G167" s="36">
        <v>0</v>
      </c>
      <c r="H167" s="36">
        <v>0</v>
      </c>
      <c r="I167" s="36">
        <f t="shared" si="10"/>
        <v>1</v>
      </c>
      <c r="J167" s="56">
        <v>0</v>
      </c>
      <c r="K167" s="57">
        <v>410000000</v>
      </c>
      <c r="L167" s="57">
        <v>0</v>
      </c>
      <c r="M167" s="57">
        <v>0</v>
      </c>
      <c r="N167" s="57">
        <f t="shared" si="9"/>
        <v>410000000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1:37" ht="27" customHeight="1" x14ac:dyDescent="0.25">
      <c r="A168" s="203"/>
      <c r="B168" s="183"/>
      <c r="C168" s="226"/>
      <c r="D168" s="143" t="s">
        <v>37</v>
      </c>
      <c r="E168" s="36">
        <v>0</v>
      </c>
      <c r="F168" s="36">
        <v>1</v>
      </c>
      <c r="G168" s="36">
        <v>0</v>
      </c>
      <c r="H168" s="36">
        <v>0</v>
      </c>
      <c r="I168" s="36">
        <f t="shared" si="10"/>
        <v>1</v>
      </c>
      <c r="J168" s="56">
        <v>0</v>
      </c>
      <c r="K168" s="57">
        <v>191000000</v>
      </c>
      <c r="L168" s="57">
        <v>0</v>
      </c>
      <c r="M168" s="57">
        <v>0</v>
      </c>
      <c r="N168" s="57">
        <f t="shared" si="9"/>
        <v>191000000</v>
      </c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1:37" ht="37.5" customHeight="1" x14ac:dyDescent="0.25">
      <c r="A169" s="203"/>
      <c r="B169" s="183"/>
      <c r="C169" s="226"/>
      <c r="D169" s="143" t="s">
        <v>79</v>
      </c>
      <c r="E169" s="36">
        <v>1</v>
      </c>
      <c r="F169" s="36">
        <v>1</v>
      </c>
      <c r="G169" s="36">
        <v>1</v>
      </c>
      <c r="H169" s="36">
        <v>1</v>
      </c>
      <c r="I169" s="36">
        <f t="shared" si="10"/>
        <v>4</v>
      </c>
      <c r="J169" s="56">
        <v>21000000</v>
      </c>
      <c r="K169" s="57">
        <v>22000000</v>
      </c>
      <c r="L169" s="57">
        <v>20000000</v>
      </c>
      <c r="M169" s="57">
        <v>23000000</v>
      </c>
      <c r="N169" s="57">
        <f t="shared" si="9"/>
        <v>86000000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ht="28.5" customHeight="1" x14ac:dyDescent="0.25">
      <c r="A170" s="203"/>
      <c r="B170" s="183"/>
      <c r="C170" s="226"/>
      <c r="D170" s="143" t="s">
        <v>167</v>
      </c>
      <c r="E170" s="36">
        <v>0</v>
      </c>
      <c r="F170" s="36">
        <v>20</v>
      </c>
      <c r="G170" s="36">
        <v>20</v>
      </c>
      <c r="H170" s="36">
        <v>20</v>
      </c>
      <c r="I170" s="36">
        <f t="shared" si="10"/>
        <v>60</v>
      </c>
      <c r="J170" s="56">
        <v>0</v>
      </c>
      <c r="K170" s="57">
        <v>120000000</v>
      </c>
      <c r="L170" s="57">
        <v>123000000</v>
      </c>
      <c r="M170" s="57">
        <v>127000000</v>
      </c>
      <c r="N170" s="57">
        <f t="shared" si="9"/>
        <v>370000000</v>
      </c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ht="34.5" x14ac:dyDescent="0.25">
      <c r="A171" s="204"/>
      <c r="B171" s="184"/>
      <c r="C171" s="227"/>
      <c r="D171" s="144" t="s">
        <v>31</v>
      </c>
      <c r="E171" s="36">
        <v>1</v>
      </c>
      <c r="F171" s="36">
        <v>1</v>
      </c>
      <c r="G171" s="36">
        <v>1</v>
      </c>
      <c r="H171" s="36">
        <v>1</v>
      </c>
      <c r="I171" s="36">
        <v>1</v>
      </c>
      <c r="J171" s="56">
        <v>31000000</v>
      </c>
      <c r="K171" s="57">
        <v>32000000</v>
      </c>
      <c r="L171" s="57">
        <v>34000000</v>
      </c>
      <c r="M171" s="57">
        <v>37000000</v>
      </c>
      <c r="N171" s="57">
        <f t="shared" si="9"/>
        <v>134000000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</row>
    <row r="172" spans="1:37" ht="24.75" customHeight="1" x14ac:dyDescent="0.25">
      <c r="A172" s="182"/>
      <c r="B172" s="182" t="s">
        <v>72</v>
      </c>
      <c r="C172" s="218" t="s">
        <v>73</v>
      </c>
      <c r="D172" s="39" t="s">
        <v>64</v>
      </c>
      <c r="E172" s="36">
        <v>1</v>
      </c>
      <c r="F172" s="36">
        <v>0</v>
      </c>
      <c r="G172" s="36">
        <v>0</v>
      </c>
      <c r="H172" s="36">
        <v>0</v>
      </c>
      <c r="I172" s="36">
        <v>1</v>
      </c>
      <c r="J172" s="56">
        <v>115000000</v>
      </c>
      <c r="K172" s="57">
        <v>0</v>
      </c>
      <c r="L172" s="57">
        <v>0</v>
      </c>
      <c r="M172" s="57">
        <v>0</v>
      </c>
      <c r="N172" s="57">
        <f t="shared" si="9"/>
        <v>115000000</v>
      </c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</row>
    <row r="173" spans="1:37" ht="24.75" customHeight="1" x14ac:dyDescent="0.25">
      <c r="A173" s="183"/>
      <c r="B173" s="183"/>
      <c r="C173" s="219"/>
      <c r="D173" s="41" t="s">
        <v>172</v>
      </c>
      <c r="E173" s="36">
        <v>1</v>
      </c>
      <c r="F173" s="36">
        <v>0</v>
      </c>
      <c r="G173" s="36">
        <v>0</v>
      </c>
      <c r="H173" s="36">
        <v>0</v>
      </c>
      <c r="I173" s="36">
        <v>1</v>
      </c>
      <c r="J173" s="56">
        <v>260000000</v>
      </c>
      <c r="K173" s="57">
        <v>0</v>
      </c>
      <c r="L173" s="57">
        <v>0</v>
      </c>
      <c r="M173" s="57">
        <v>0</v>
      </c>
      <c r="N173" s="57">
        <f t="shared" si="9"/>
        <v>260000000</v>
      </c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1:37" ht="24" customHeight="1" x14ac:dyDescent="0.25">
      <c r="A174" s="183"/>
      <c r="B174" s="183"/>
      <c r="C174" s="219"/>
      <c r="D174" s="145" t="s">
        <v>65</v>
      </c>
      <c r="E174" s="36">
        <v>1</v>
      </c>
      <c r="F174" s="36">
        <v>1</v>
      </c>
      <c r="G174" s="36">
        <v>1</v>
      </c>
      <c r="H174" s="36">
        <v>1</v>
      </c>
      <c r="I174" s="36">
        <f>SUM(E174:H174)</f>
        <v>4</v>
      </c>
      <c r="J174" s="56">
        <v>12000000</v>
      </c>
      <c r="K174" s="57">
        <v>14000000</v>
      </c>
      <c r="L174" s="57">
        <v>16000000</v>
      </c>
      <c r="M174" s="57">
        <v>17000000</v>
      </c>
      <c r="N174" s="57">
        <f t="shared" si="9"/>
        <v>59000000</v>
      </c>
      <c r="O174" s="5"/>
      <c r="P174" s="5"/>
      <c r="Q174" s="5"/>
      <c r="R174" s="5"/>
      <c r="S174" s="5"/>
      <c r="T174" s="5"/>
      <c r="U174" s="5"/>
    </row>
    <row r="175" spans="1:37" ht="33.75" x14ac:dyDescent="0.25">
      <c r="A175" s="183"/>
      <c r="B175" s="183"/>
      <c r="C175" s="219"/>
      <c r="D175" s="39" t="s">
        <v>67</v>
      </c>
      <c r="E175" s="36">
        <v>1</v>
      </c>
      <c r="F175" s="36">
        <v>1</v>
      </c>
      <c r="G175" s="36">
        <v>1</v>
      </c>
      <c r="H175" s="36">
        <v>1</v>
      </c>
      <c r="I175" s="36">
        <f>SUM(E175:H175)</f>
        <v>4</v>
      </c>
      <c r="J175" s="56">
        <v>25000000</v>
      </c>
      <c r="K175" s="57">
        <v>27000000</v>
      </c>
      <c r="L175" s="57">
        <v>29000000</v>
      </c>
      <c r="M175" s="57">
        <v>29000000</v>
      </c>
      <c r="N175" s="57">
        <f t="shared" si="9"/>
        <v>110000000</v>
      </c>
      <c r="O175" s="5"/>
      <c r="P175" s="5"/>
      <c r="Q175" s="5"/>
      <c r="R175" s="5"/>
      <c r="S175" s="5"/>
      <c r="T175" s="5"/>
      <c r="U175" s="5"/>
    </row>
    <row r="176" spans="1:37" ht="24" customHeight="1" x14ac:dyDescent="0.25">
      <c r="A176" s="183"/>
      <c r="B176" s="183"/>
      <c r="C176" s="213" t="s">
        <v>74</v>
      </c>
      <c r="D176" s="146" t="s">
        <v>171</v>
      </c>
      <c r="E176" s="36">
        <v>0</v>
      </c>
      <c r="F176" s="36">
        <v>1</v>
      </c>
      <c r="G176" s="36">
        <v>0</v>
      </c>
      <c r="H176" s="36">
        <v>0</v>
      </c>
      <c r="I176" s="36">
        <v>1</v>
      </c>
      <c r="J176" s="56">
        <v>0</v>
      </c>
      <c r="K176" s="57">
        <v>91000000</v>
      </c>
      <c r="L176" s="57">
        <v>0</v>
      </c>
      <c r="M176" s="57">
        <v>0</v>
      </c>
      <c r="N176" s="57">
        <f t="shared" si="9"/>
        <v>91000000</v>
      </c>
      <c r="O176" s="5"/>
      <c r="P176" s="5"/>
      <c r="Q176" s="5"/>
      <c r="R176" s="5"/>
      <c r="S176" s="5"/>
      <c r="T176" s="5"/>
      <c r="U176" s="5"/>
    </row>
    <row r="177" spans="1:23" ht="24" customHeight="1" x14ac:dyDescent="0.25">
      <c r="A177" s="183"/>
      <c r="B177" s="183"/>
      <c r="C177" s="214"/>
      <c r="D177" s="147" t="s">
        <v>70</v>
      </c>
      <c r="E177" s="36">
        <v>1</v>
      </c>
      <c r="F177" s="36">
        <v>0</v>
      </c>
      <c r="G177" s="36">
        <v>0</v>
      </c>
      <c r="H177" s="36">
        <v>0</v>
      </c>
      <c r="I177" s="36">
        <f>SUM(E177:H177)</f>
        <v>1</v>
      </c>
      <c r="J177" s="56">
        <v>90000000</v>
      </c>
      <c r="K177" s="57">
        <v>0</v>
      </c>
      <c r="L177" s="57">
        <v>0</v>
      </c>
      <c r="M177" s="57">
        <v>0</v>
      </c>
      <c r="N177" s="57">
        <f t="shared" si="9"/>
        <v>90000000</v>
      </c>
      <c r="O177" s="5"/>
      <c r="P177" s="5"/>
      <c r="Q177" s="5"/>
      <c r="R177" s="5"/>
      <c r="S177" s="5"/>
      <c r="T177" s="5"/>
      <c r="U177" s="5"/>
    </row>
    <row r="178" spans="1:23" ht="24" customHeight="1" x14ac:dyDescent="0.25">
      <c r="A178" s="183"/>
      <c r="B178" s="183"/>
      <c r="C178" s="215"/>
      <c r="D178" s="148" t="s">
        <v>91</v>
      </c>
      <c r="E178" s="36">
        <v>0</v>
      </c>
      <c r="F178" s="36">
        <v>1</v>
      </c>
      <c r="G178" s="36">
        <v>2</v>
      </c>
      <c r="H178" s="36">
        <v>0</v>
      </c>
      <c r="I178" s="36">
        <v>3</v>
      </c>
      <c r="J178" s="56">
        <v>0</v>
      </c>
      <c r="K178" s="57">
        <v>300000000</v>
      </c>
      <c r="L178" s="57">
        <v>440000000</v>
      </c>
      <c r="M178" s="57">
        <v>0</v>
      </c>
      <c r="N178" s="57">
        <f t="shared" si="9"/>
        <v>740000000</v>
      </c>
      <c r="O178" s="5"/>
      <c r="P178" s="5"/>
      <c r="Q178" s="5"/>
      <c r="R178" s="5"/>
      <c r="S178" s="5"/>
      <c r="T178" s="5"/>
      <c r="U178" s="5"/>
    </row>
    <row r="179" spans="1:23" ht="24" customHeight="1" x14ac:dyDescent="0.25">
      <c r="A179" s="183"/>
      <c r="B179" s="183"/>
      <c r="C179" s="216" t="s">
        <v>75</v>
      </c>
      <c r="D179" s="149" t="s">
        <v>266</v>
      </c>
      <c r="E179" s="36">
        <v>2</v>
      </c>
      <c r="F179" s="36">
        <v>2</v>
      </c>
      <c r="G179" s="36">
        <v>2</v>
      </c>
      <c r="H179" s="36">
        <v>2</v>
      </c>
      <c r="I179" s="36">
        <f>SUM(E179:H179)</f>
        <v>8</v>
      </c>
      <c r="J179" s="56">
        <v>128000000</v>
      </c>
      <c r="K179" s="57">
        <v>50000000</v>
      </c>
      <c r="L179" s="57">
        <v>52000000</v>
      </c>
      <c r="M179" s="117">
        <v>72000000</v>
      </c>
      <c r="N179" s="57">
        <f t="shared" si="9"/>
        <v>302000000</v>
      </c>
      <c r="O179" s="5"/>
      <c r="P179" s="5"/>
      <c r="Q179" s="5"/>
      <c r="R179" s="5"/>
      <c r="S179" s="5"/>
      <c r="T179" s="5"/>
      <c r="U179" s="5"/>
    </row>
    <row r="180" spans="1:23" ht="33" customHeight="1" x14ac:dyDescent="0.25">
      <c r="A180" s="183"/>
      <c r="B180" s="183"/>
      <c r="C180" s="217"/>
      <c r="D180" s="149" t="s">
        <v>169</v>
      </c>
      <c r="E180" s="36">
        <v>1</v>
      </c>
      <c r="F180" s="36">
        <v>1</v>
      </c>
      <c r="G180" s="36">
        <v>1</v>
      </c>
      <c r="H180" s="36">
        <v>1</v>
      </c>
      <c r="I180" s="36">
        <v>1</v>
      </c>
      <c r="J180" s="56">
        <v>20000000</v>
      </c>
      <c r="K180" s="57">
        <v>20000000</v>
      </c>
      <c r="L180" s="57">
        <v>23000000</v>
      </c>
      <c r="M180" s="117">
        <v>25000000</v>
      </c>
      <c r="N180" s="57">
        <f t="shared" si="9"/>
        <v>88000000</v>
      </c>
      <c r="O180" s="5"/>
      <c r="P180" s="5"/>
      <c r="Q180" s="5"/>
      <c r="R180" s="5"/>
      <c r="S180" s="5"/>
      <c r="T180" s="5"/>
      <c r="U180" s="5"/>
    </row>
    <row r="181" spans="1:23" ht="24" customHeight="1" x14ac:dyDescent="0.25">
      <c r="A181" s="183"/>
      <c r="B181" s="183"/>
      <c r="C181" s="217"/>
      <c r="D181" s="150" t="s">
        <v>68</v>
      </c>
      <c r="E181" s="36">
        <v>1</v>
      </c>
      <c r="F181" s="36">
        <v>1</v>
      </c>
      <c r="G181" s="36">
        <v>1</v>
      </c>
      <c r="H181" s="36">
        <v>1</v>
      </c>
      <c r="I181" s="36">
        <f>SUM(E181:H181)</f>
        <v>4</v>
      </c>
      <c r="J181" s="56">
        <v>22000000</v>
      </c>
      <c r="K181" s="57">
        <v>24000000</v>
      </c>
      <c r="L181" s="57">
        <v>26000000</v>
      </c>
      <c r="M181" s="57">
        <v>28000000</v>
      </c>
      <c r="N181" s="57">
        <f t="shared" si="9"/>
        <v>100000000</v>
      </c>
      <c r="O181" s="5"/>
      <c r="P181" s="5"/>
      <c r="Q181" s="5"/>
      <c r="R181" s="5"/>
      <c r="S181" s="5"/>
      <c r="T181" s="5"/>
      <c r="U181" s="5"/>
    </row>
    <row r="182" spans="1:23" ht="32.25" customHeight="1" x14ac:dyDescent="0.25">
      <c r="A182" s="183"/>
      <c r="B182" s="183"/>
      <c r="C182" s="217"/>
      <c r="D182" s="151" t="s">
        <v>268</v>
      </c>
      <c r="E182" s="36">
        <v>4</v>
      </c>
      <c r="F182" s="36">
        <v>4</v>
      </c>
      <c r="G182" s="36">
        <v>4</v>
      </c>
      <c r="H182" s="36">
        <v>4</v>
      </c>
      <c r="I182" s="36">
        <f>SUM(E182:H182)</f>
        <v>16</v>
      </c>
      <c r="J182" s="56">
        <v>40000000</v>
      </c>
      <c r="K182" s="57">
        <v>42000000</v>
      </c>
      <c r="L182" s="57">
        <v>46000000</v>
      </c>
      <c r="M182" s="57">
        <v>49000000</v>
      </c>
      <c r="N182" s="57">
        <f t="shared" si="9"/>
        <v>177000000</v>
      </c>
      <c r="O182" s="5"/>
      <c r="P182" s="5"/>
      <c r="Q182" s="5"/>
      <c r="R182" s="5"/>
      <c r="S182" s="5"/>
      <c r="T182" s="5"/>
      <c r="U182" s="5"/>
    </row>
    <row r="183" spans="1:23" ht="34.5" customHeight="1" x14ac:dyDescent="0.25">
      <c r="A183" s="183"/>
      <c r="B183" s="183"/>
      <c r="C183" s="217"/>
      <c r="D183" s="149" t="s">
        <v>265</v>
      </c>
      <c r="E183" s="36">
        <v>106</v>
      </c>
      <c r="F183" s="36">
        <v>106</v>
      </c>
      <c r="G183" s="36">
        <v>106</v>
      </c>
      <c r="H183" s="36">
        <v>106</v>
      </c>
      <c r="I183" s="36">
        <v>106</v>
      </c>
      <c r="J183" s="56">
        <v>73000000</v>
      </c>
      <c r="K183" s="57">
        <v>76000000</v>
      </c>
      <c r="L183" s="57">
        <v>74000000</v>
      </c>
      <c r="M183" s="57">
        <v>77000000</v>
      </c>
      <c r="N183" s="57">
        <f t="shared" si="9"/>
        <v>300000000</v>
      </c>
      <c r="O183" s="5"/>
      <c r="P183" s="5"/>
      <c r="Q183" s="5"/>
      <c r="R183" s="5"/>
      <c r="S183" s="5"/>
      <c r="T183" s="5"/>
      <c r="U183" s="5"/>
    </row>
    <row r="184" spans="1:23" ht="24" customHeight="1" x14ac:dyDescent="0.25">
      <c r="A184" s="183"/>
      <c r="B184" s="183"/>
      <c r="C184" s="217"/>
      <c r="D184" s="152" t="s">
        <v>209</v>
      </c>
      <c r="E184" s="153">
        <v>30</v>
      </c>
      <c r="F184" s="153">
        <v>30</v>
      </c>
      <c r="G184" s="153">
        <v>30</v>
      </c>
      <c r="H184" s="153">
        <v>30</v>
      </c>
      <c r="I184" s="153">
        <v>120</v>
      </c>
      <c r="J184" s="57">
        <v>120000000</v>
      </c>
      <c r="K184" s="57">
        <v>122000000</v>
      </c>
      <c r="L184" s="57">
        <v>125000000</v>
      </c>
      <c r="M184" s="57">
        <v>127000000</v>
      </c>
      <c r="N184" s="57">
        <f t="shared" si="9"/>
        <v>494000000</v>
      </c>
      <c r="O184" s="5"/>
      <c r="P184" s="5"/>
      <c r="Q184" s="5"/>
      <c r="R184" s="5"/>
      <c r="S184" s="5"/>
      <c r="T184" s="5"/>
      <c r="U184" s="5"/>
    </row>
    <row r="185" spans="1:23" s="9" customFormat="1" ht="24" customHeight="1" x14ac:dyDescent="0.25">
      <c r="A185" s="183"/>
      <c r="B185" s="205" t="s">
        <v>23</v>
      </c>
      <c r="C185" s="206"/>
      <c r="D185" s="207"/>
      <c r="E185" s="96"/>
      <c r="F185" s="96"/>
      <c r="G185" s="96"/>
      <c r="H185" s="96"/>
      <c r="I185" s="96"/>
      <c r="J185" s="97">
        <f>SUM(J156:J184)</f>
        <v>2079000000</v>
      </c>
      <c r="K185" s="154">
        <f>SUM(K156:K184)</f>
        <v>4070000000</v>
      </c>
      <c r="L185" s="154">
        <f>SUM(L156:L184)</f>
        <v>2747000000</v>
      </c>
      <c r="M185" s="154">
        <f>SUM(M156:M184)</f>
        <v>1960000000</v>
      </c>
      <c r="N185" s="155">
        <f>SUM(J185:M185)</f>
        <v>10856000000</v>
      </c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9" customFormat="1" ht="24" customHeight="1" x14ac:dyDescent="0.25">
      <c r="A186" s="156"/>
      <c r="B186" s="157"/>
      <c r="C186" s="158"/>
      <c r="D186" s="159"/>
      <c r="E186" s="160"/>
      <c r="F186" s="161"/>
      <c r="G186" s="162"/>
      <c r="H186" s="162"/>
      <c r="I186" s="162"/>
      <c r="J186" s="163">
        <f>J93+J131+J155+J185</f>
        <v>91351053988</v>
      </c>
      <c r="K186" s="163">
        <f>K93+K131+K155+K185</f>
        <v>135683000000</v>
      </c>
      <c r="L186" s="163">
        <f>L93+L131+L155+L185</f>
        <v>122682000000</v>
      </c>
      <c r="M186" s="163">
        <f>M93+M131+M155+M185</f>
        <v>109364000000</v>
      </c>
      <c r="N186" s="164">
        <f>SUM(J186:M186)</f>
        <v>459080053988</v>
      </c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9" customFormat="1" ht="24" customHeight="1" x14ac:dyDescent="0.25">
      <c r="A187" s="156"/>
      <c r="B187" s="270"/>
      <c r="C187" s="276" t="s">
        <v>256</v>
      </c>
      <c r="D187" s="276"/>
      <c r="E187" s="165"/>
      <c r="F187" s="166"/>
      <c r="G187" s="167"/>
      <c r="H187" s="167"/>
      <c r="I187" s="167"/>
      <c r="J187" s="168"/>
      <c r="K187" s="169"/>
      <c r="L187" s="168"/>
      <c r="M187" s="169"/>
      <c r="N187" s="170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9" customFormat="1" ht="24" customHeight="1" x14ac:dyDescent="0.25">
      <c r="A188" s="156"/>
      <c r="B188" s="270"/>
      <c r="C188" s="276" t="s">
        <v>257</v>
      </c>
      <c r="D188" s="276"/>
      <c r="E188" s="165"/>
      <c r="F188" s="166"/>
      <c r="G188" s="167"/>
      <c r="H188" s="167"/>
      <c r="I188" s="167"/>
      <c r="J188" s="168">
        <v>1095000000</v>
      </c>
      <c r="K188" s="168">
        <v>1145000000</v>
      </c>
      <c r="L188" s="168">
        <v>1188000000</v>
      </c>
      <c r="M188" s="168">
        <v>1233000000</v>
      </c>
      <c r="N188" s="171">
        <f t="shared" ref="N188:N196" si="11">SUM(J188:M188)</f>
        <v>4661000000</v>
      </c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9" customFormat="1" ht="24" customHeight="1" x14ac:dyDescent="0.25">
      <c r="A189" s="156"/>
      <c r="B189" s="270"/>
      <c r="C189" s="274" t="s">
        <v>260</v>
      </c>
      <c r="D189" s="275"/>
      <c r="E189" s="165"/>
      <c r="F189" s="166"/>
      <c r="G189" s="167"/>
      <c r="H189" s="167"/>
      <c r="I189" s="167"/>
      <c r="J189" s="172">
        <v>275396820</v>
      </c>
      <c r="K189" s="168">
        <v>289166661</v>
      </c>
      <c r="L189" s="168">
        <v>303624994</v>
      </c>
      <c r="M189" s="168">
        <v>318806243</v>
      </c>
      <c r="N189" s="171">
        <f t="shared" si="11"/>
        <v>1186994718</v>
      </c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9" customFormat="1" ht="17.25" customHeight="1" x14ac:dyDescent="0.25">
      <c r="A190" s="156"/>
      <c r="B190" s="270"/>
      <c r="C190" s="274" t="s">
        <v>262</v>
      </c>
      <c r="D190" s="275"/>
      <c r="E190" s="165"/>
      <c r="F190" s="166"/>
      <c r="G190" s="167"/>
      <c r="H190" s="167"/>
      <c r="I190" s="167"/>
      <c r="J190" s="172">
        <v>3482320938</v>
      </c>
      <c r="K190" s="168">
        <v>3643552397</v>
      </c>
      <c r="L190" s="168">
        <v>3783100483</v>
      </c>
      <c r="M190" s="168">
        <v>3927000000</v>
      </c>
      <c r="N190" s="171">
        <f t="shared" si="11"/>
        <v>14835973818</v>
      </c>
      <c r="O190" s="5"/>
      <c r="P190" s="5"/>
      <c r="Q190" s="5"/>
      <c r="R190" s="5"/>
      <c r="S190" s="5"/>
      <c r="T190" s="5"/>
      <c r="U190" s="5"/>
      <c r="V190" s="5"/>
      <c r="W190" s="5"/>
    </row>
    <row r="191" spans="1:23" s="9" customFormat="1" ht="24" customHeight="1" x14ac:dyDescent="0.25">
      <c r="A191" s="156"/>
      <c r="B191" s="270"/>
      <c r="C191" s="274" t="s">
        <v>261</v>
      </c>
      <c r="D191" s="275"/>
      <c r="E191" s="165"/>
      <c r="F191" s="166"/>
      <c r="G191" s="167"/>
      <c r="H191" s="167"/>
      <c r="I191" s="167"/>
      <c r="J191" s="172">
        <v>561821023</v>
      </c>
      <c r="K191" s="168">
        <v>587833336</v>
      </c>
      <c r="L191" s="168">
        <v>610347352</v>
      </c>
      <c r="M191" s="168">
        <v>633723655</v>
      </c>
      <c r="N191" s="171">
        <f t="shared" si="11"/>
        <v>2393725366</v>
      </c>
      <c r="O191" s="5"/>
      <c r="P191" s="5"/>
      <c r="Q191" s="5"/>
      <c r="R191" s="5"/>
      <c r="S191" s="5"/>
      <c r="T191" s="5"/>
      <c r="U191" s="5"/>
      <c r="V191" s="5"/>
      <c r="W191" s="5"/>
    </row>
    <row r="192" spans="1:23" s="9" customFormat="1" ht="24.75" customHeight="1" x14ac:dyDescent="0.25">
      <c r="A192" s="156"/>
      <c r="B192" s="270"/>
      <c r="C192" s="274" t="s">
        <v>263</v>
      </c>
      <c r="D192" s="275"/>
      <c r="E192" s="165"/>
      <c r="F192" s="166"/>
      <c r="G192" s="167"/>
      <c r="H192" s="167"/>
      <c r="I192" s="167"/>
      <c r="J192" s="172">
        <v>1401000000</v>
      </c>
      <c r="K192" s="168"/>
      <c r="L192" s="168"/>
      <c r="M192" s="168"/>
      <c r="N192" s="171">
        <f>SUM(J192:M192)</f>
        <v>1401000000</v>
      </c>
      <c r="O192" s="5"/>
      <c r="P192" s="5"/>
      <c r="Q192" s="5"/>
      <c r="R192" s="5"/>
      <c r="S192" s="5"/>
      <c r="T192" s="5"/>
      <c r="U192" s="5"/>
      <c r="V192" s="5"/>
      <c r="W192" s="5"/>
    </row>
    <row r="193" spans="1:23" s="9" customFormat="1" ht="24.75" customHeight="1" x14ac:dyDescent="0.25">
      <c r="A193" s="156"/>
      <c r="B193" s="270"/>
      <c r="C193" s="274" t="s">
        <v>264</v>
      </c>
      <c r="D193" s="275"/>
      <c r="E193" s="165"/>
      <c r="F193" s="166"/>
      <c r="G193" s="167"/>
      <c r="H193" s="167"/>
      <c r="I193" s="167"/>
      <c r="J193" s="172">
        <v>1200000000</v>
      </c>
      <c r="K193" s="168">
        <v>1245960000</v>
      </c>
      <c r="L193" s="168">
        <v>1293683000</v>
      </c>
      <c r="M193" s="168">
        <v>1342586000</v>
      </c>
      <c r="N193" s="171">
        <f>SUM(J193:M193)</f>
        <v>5082229000</v>
      </c>
      <c r="O193" s="5"/>
      <c r="P193" s="5"/>
      <c r="Q193" s="5"/>
      <c r="R193" s="5"/>
      <c r="S193" s="5"/>
      <c r="T193" s="5"/>
      <c r="U193" s="5"/>
      <c r="V193" s="5"/>
      <c r="W193" s="5"/>
    </row>
    <row r="194" spans="1:23" s="9" customFormat="1" ht="19.5" customHeight="1" x14ac:dyDescent="0.25">
      <c r="A194" s="156"/>
      <c r="B194" s="270"/>
      <c r="C194" s="276" t="s">
        <v>258</v>
      </c>
      <c r="D194" s="276"/>
      <c r="E194" s="165"/>
      <c r="F194" s="166"/>
      <c r="G194" s="167"/>
      <c r="H194" s="167"/>
      <c r="I194" s="167"/>
      <c r="J194" s="168">
        <v>2518498500</v>
      </c>
      <c r="K194" s="168">
        <v>2634000000</v>
      </c>
      <c r="L194" s="168">
        <v>2734000000</v>
      </c>
      <c r="M194" s="168">
        <v>2838000000</v>
      </c>
      <c r="N194" s="171">
        <f t="shared" si="11"/>
        <v>10724498500</v>
      </c>
      <c r="O194" s="5"/>
      <c r="P194" s="5"/>
      <c r="Q194" s="5"/>
      <c r="R194" s="5"/>
      <c r="S194" s="5"/>
      <c r="T194" s="5"/>
      <c r="U194" s="5"/>
      <c r="V194" s="5"/>
      <c r="W194" s="5"/>
    </row>
    <row r="195" spans="1:23" s="9" customFormat="1" ht="24" customHeight="1" x14ac:dyDescent="0.25">
      <c r="A195" s="156"/>
      <c r="B195" s="271"/>
      <c r="C195" s="272" t="s">
        <v>259</v>
      </c>
      <c r="D195" s="273"/>
      <c r="E195" s="165"/>
      <c r="F195" s="166"/>
      <c r="G195" s="167"/>
      <c r="H195" s="167"/>
      <c r="I195" s="167"/>
      <c r="J195" s="168">
        <f>SUM(J187:J194)</f>
        <v>10534037281</v>
      </c>
      <c r="K195" s="168">
        <f>SUM(K187:K194)</f>
        <v>9545512394</v>
      </c>
      <c r="L195" s="168">
        <f>SUM(L187:L194)</f>
        <v>9912755829</v>
      </c>
      <c r="M195" s="168">
        <f>SUM(M187:M194)</f>
        <v>10293115898</v>
      </c>
      <c r="N195" s="173">
        <f t="shared" si="11"/>
        <v>40285421402</v>
      </c>
      <c r="O195" s="5"/>
      <c r="P195" s="5"/>
      <c r="Q195" s="5"/>
      <c r="R195" s="5"/>
      <c r="S195" s="5"/>
      <c r="T195" s="5"/>
      <c r="U195" s="5"/>
      <c r="V195" s="5"/>
      <c r="W195" s="5"/>
    </row>
    <row r="196" spans="1:23" s="10" customFormat="1" ht="26.25" customHeight="1" x14ac:dyDescent="0.25">
      <c r="A196" s="162"/>
      <c r="B196" s="174" t="s">
        <v>22</v>
      </c>
      <c r="C196" s="175"/>
      <c r="D196" s="176"/>
      <c r="E196" s="176"/>
      <c r="F196" s="177"/>
      <c r="G196" s="178"/>
      <c r="H196" s="178"/>
      <c r="I196" s="178"/>
      <c r="J196" s="179">
        <f>(J93+J131+J155+J185+J195)</f>
        <v>101885091269</v>
      </c>
      <c r="K196" s="179">
        <f>(K93+K131+K155+K185+K195)</f>
        <v>145228512394</v>
      </c>
      <c r="L196" s="179">
        <f>(L93+L131+L155+L185+L195)</f>
        <v>132594755829</v>
      </c>
      <c r="M196" s="179">
        <f>(M93+M131+M155+M185+M195)</f>
        <v>119657115898</v>
      </c>
      <c r="N196" s="179">
        <f t="shared" si="11"/>
        <v>499365475390</v>
      </c>
      <c r="O196" s="15"/>
      <c r="P196" s="15"/>
      <c r="Q196" s="16"/>
      <c r="R196" s="17"/>
      <c r="S196" s="17"/>
      <c r="T196" s="17"/>
      <c r="U196" s="17"/>
      <c r="V196" s="17"/>
      <c r="W196" s="17"/>
    </row>
    <row r="197" spans="1:23" x14ac:dyDescent="0.25">
      <c r="A197" s="29"/>
      <c r="B197" s="29"/>
      <c r="C197" s="29"/>
      <c r="D197" s="30"/>
      <c r="E197" s="30"/>
      <c r="F197" s="30"/>
      <c r="G197" s="29"/>
      <c r="H197" s="29"/>
      <c r="I197" s="29"/>
      <c r="J197" s="29"/>
      <c r="K197" s="29"/>
      <c r="L197" s="29"/>
      <c r="M197" s="29"/>
      <c r="N197" s="29"/>
      <c r="O197" s="2"/>
      <c r="P197" s="4"/>
      <c r="Q197" s="5"/>
      <c r="R197" s="5"/>
      <c r="S197" s="5"/>
      <c r="T197" s="5"/>
      <c r="U197" s="5"/>
      <c r="V197" s="5"/>
    </row>
    <row r="198" spans="1:23" x14ac:dyDescent="0.25">
      <c r="A198" s="29"/>
      <c r="B198" s="29" t="s">
        <v>28</v>
      </c>
      <c r="C198" s="29"/>
      <c r="D198" s="31"/>
      <c r="E198" s="31"/>
      <c r="F198" s="31"/>
      <c r="G198" s="29"/>
      <c r="H198" s="29"/>
      <c r="I198" s="29"/>
      <c r="J198" s="29"/>
      <c r="K198" s="29"/>
      <c r="L198" s="29"/>
      <c r="M198" s="29"/>
      <c r="N198" s="29"/>
      <c r="P198" s="5"/>
      <c r="Q198" s="5"/>
      <c r="R198" s="5"/>
      <c r="S198" s="5"/>
      <c r="T198" s="5"/>
      <c r="U198" s="5"/>
      <c r="V198" s="5"/>
    </row>
    <row r="199" spans="1:23" x14ac:dyDescent="0.25">
      <c r="A199" s="29"/>
      <c r="B199" s="29" t="s">
        <v>138</v>
      </c>
      <c r="C199" s="29"/>
      <c r="D199" s="31"/>
      <c r="E199" s="31"/>
      <c r="F199" s="31"/>
      <c r="G199" s="29"/>
      <c r="H199" s="29"/>
      <c r="I199" s="29"/>
      <c r="J199" s="28"/>
      <c r="K199" s="28"/>
      <c r="L199" s="28"/>
      <c r="M199" s="28"/>
      <c r="N199" s="29"/>
      <c r="P199" s="5"/>
      <c r="Q199" s="5"/>
      <c r="R199" s="5"/>
      <c r="S199" s="5"/>
      <c r="T199" s="5"/>
      <c r="U199" s="5"/>
      <c r="V199" s="5"/>
    </row>
    <row r="200" spans="1:23" x14ac:dyDescent="0.25">
      <c r="B200" t="s">
        <v>1</v>
      </c>
      <c r="D200" s="7"/>
      <c r="E200" s="7"/>
      <c r="F200" s="7"/>
    </row>
    <row r="201" spans="1:23" x14ac:dyDescent="0.25">
      <c r="B201" t="s">
        <v>62</v>
      </c>
      <c r="D201" s="7"/>
      <c r="E201" s="7"/>
      <c r="F201" s="7"/>
    </row>
    <row r="206" spans="1:23" x14ac:dyDescent="0.25">
      <c r="L206" s="13"/>
    </row>
    <row r="220" spans="16:17" ht="15.75" x14ac:dyDescent="0.25">
      <c r="P220" s="14"/>
      <c r="Q220" s="14"/>
    </row>
    <row r="221" spans="16:17" ht="15.75" x14ac:dyDescent="0.25">
      <c r="P221" s="14"/>
      <c r="Q221" s="14"/>
    </row>
    <row r="222" spans="16:17" ht="15.75" x14ac:dyDescent="0.25">
      <c r="P222" s="14"/>
      <c r="Q222" s="14"/>
    </row>
    <row r="223" spans="16:17" ht="15.75" x14ac:dyDescent="0.25">
      <c r="P223" s="14"/>
      <c r="Q223" s="14"/>
    </row>
    <row r="224" spans="16:17" ht="15.75" x14ac:dyDescent="0.25">
      <c r="P224" s="14"/>
      <c r="Q224" s="14"/>
    </row>
  </sheetData>
  <mergeCells count="81">
    <mergeCell ref="B187:B195"/>
    <mergeCell ref="C195:D195"/>
    <mergeCell ref="C189:D189"/>
    <mergeCell ref="C194:D194"/>
    <mergeCell ref="C187:D187"/>
    <mergeCell ref="C188:D188"/>
    <mergeCell ref="C191:D191"/>
    <mergeCell ref="C190:D190"/>
    <mergeCell ref="C192:D192"/>
    <mergeCell ref="C193:D193"/>
    <mergeCell ref="B53:B73"/>
    <mergeCell ref="B7:B30"/>
    <mergeCell ref="B33:B40"/>
    <mergeCell ref="A94:A130"/>
    <mergeCell ref="A7:A92"/>
    <mergeCell ref="B117:B119"/>
    <mergeCell ref="A93:D93"/>
    <mergeCell ref="C100:C104"/>
    <mergeCell ref="C126:C130"/>
    <mergeCell ref="C112:C116"/>
    <mergeCell ref="C108:C111"/>
    <mergeCell ref="C65:C68"/>
    <mergeCell ref="C72:C73"/>
    <mergeCell ref="C74:C76"/>
    <mergeCell ref="C69:C71"/>
    <mergeCell ref="C90:C92"/>
    <mergeCell ref="C28:C30"/>
    <mergeCell ref="C16:C26"/>
    <mergeCell ref="C9:C15"/>
    <mergeCell ref="C7:C8"/>
    <mergeCell ref="C61:C63"/>
    <mergeCell ref="C59:C60"/>
    <mergeCell ref="C117:C119"/>
    <mergeCell ref="A131:D131"/>
    <mergeCell ref="C164:C171"/>
    <mergeCell ref="B156:B163"/>
    <mergeCell ref="C87:C89"/>
    <mergeCell ref="C151:C154"/>
    <mergeCell ref="A151:A154"/>
    <mergeCell ref="A142:A150"/>
    <mergeCell ref="B151:B154"/>
    <mergeCell ref="C132:C135"/>
    <mergeCell ref="B94:B104"/>
    <mergeCell ref="B120:B125"/>
    <mergeCell ref="B126:B130"/>
    <mergeCell ref="A155:D155"/>
    <mergeCell ref="C136:C141"/>
    <mergeCell ref="A172:A185"/>
    <mergeCell ref="B132:B138"/>
    <mergeCell ref="A156:A171"/>
    <mergeCell ref="B164:B171"/>
    <mergeCell ref="A132:A141"/>
    <mergeCell ref="B142:B150"/>
    <mergeCell ref="B185:D185"/>
    <mergeCell ref="C156:C158"/>
    <mergeCell ref="C159:C163"/>
    <mergeCell ref="C176:C178"/>
    <mergeCell ref="B172:B184"/>
    <mergeCell ref="C179:C184"/>
    <mergeCell ref="C172:C175"/>
    <mergeCell ref="B81:B86"/>
    <mergeCell ref="B112:B116"/>
    <mergeCell ref="B74:B80"/>
    <mergeCell ref="B108:B111"/>
    <mergeCell ref="B105:B107"/>
    <mergeCell ref="A2:N2"/>
    <mergeCell ref="A3:N3"/>
    <mergeCell ref="B87:B92"/>
    <mergeCell ref="E5:I5"/>
    <mergeCell ref="J5:N5"/>
    <mergeCell ref="C5:C6"/>
    <mergeCell ref="I4:J4"/>
    <mergeCell ref="C53:C55"/>
    <mergeCell ref="C31:C32"/>
    <mergeCell ref="C33:C36"/>
    <mergeCell ref="C37:C40"/>
    <mergeCell ref="D5:D6"/>
    <mergeCell ref="C42:C46"/>
    <mergeCell ref="B42:B52"/>
    <mergeCell ref="A5:A6"/>
    <mergeCell ref="B5:B6"/>
  </mergeCells>
  <phoneticPr fontId="0" type="noConversion"/>
  <pageMargins left="0.51181102362204722" right="0.59055118110236227" top="0.74803149606299213" bottom="0.74803149606299213" header="0.31496062992125984" footer="0.31496062992125984"/>
  <pageSetup paperSize="9" scale="65" orientation="landscape" r:id="rId1"/>
  <rowBreaks count="2" manualBreakCount="2">
    <brk id="86" max="12" man="1"/>
    <brk id="170" max="12" man="1"/>
  </rowBreaks>
  <colBreaks count="1" manualBreakCount="1">
    <brk id="1" max="186" man="1"/>
  </colBreaks>
  <ignoredErrors>
    <ignoredError sqref="N33 N76 N40 N51:N53 N28 N42 N37 N7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564B2D3CCFA46A43E7ACA84BCEA71" ma:contentTypeVersion="0" ma:contentTypeDescription="Crear nuevo documento." ma:contentTypeScope="" ma:versionID="adcf52fa03d793248f001efbe242c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6D21E-E4A6-4B3F-9164-030160EEAD87}"/>
</file>

<file path=customXml/itemProps2.xml><?xml version="1.0" encoding="utf-8"?>
<ds:datastoreItem xmlns:ds="http://schemas.openxmlformats.org/officeDocument/2006/customXml" ds:itemID="{41D553F4-56F3-4DA9-B613-708B68D308E6}"/>
</file>

<file path=customXml/itemProps3.xml><?xml version="1.0" encoding="utf-8"?>
<ds:datastoreItem xmlns:ds="http://schemas.openxmlformats.org/officeDocument/2006/customXml" ds:itemID="{AF588F76-0BFF-46FD-8684-AC9193D2A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COSTO TOTAL</vt:lpstr>
      <vt:lpstr>Hoja2</vt:lpstr>
      <vt:lpstr>'COSTO TOTAL'!Área_de_impresión</vt:lpstr>
    </vt:vector>
  </TitlesOfParts>
  <Company>uac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Metas 2016</dc:title>
  <dc:creator>orangel noriega</dc:creator>
  <cp:lastModifiedBy>Intel</cp:lastModifiedBy>
  <cp:lastPrinted>2016-06-13T02:35:25Z</cp:lastPrinted>
  <dcterms:created xsi:type="dcterms:W3CDTF">2012-03-14T15:25:58Z</dcterms:created>
  <dcterms:modified xsi:type="dcterms:W3CDTF">2016-07-28T20:25:06Z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0x0101009B0564B2D3CCFA46A43E7ACA84BCEA71</vt:lpwstr>
  </property>
</Properties>
</file>